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C4" i="3" l="1"/>
  <c r="C11" i="3"/>
  <c r="C12" i="3" s="1"/>
  <c r="C6" i="3" l="1"/>
  <c r="C15" i="3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<sst xmlns="http://schemas.openxmlformats.org/spreadsheetml/2006/main" count="171" uniqueCount="87">
  <si>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</si>
  <si>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</si>
  <si>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</si>
  <si>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</si>
  <si>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</si>
  <si>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</si>
  <si>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</si>
  <si>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</si>
  <si>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</si>
  <si>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</si>
  <si>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</si>
  <si>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</si>
  <si>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</si>
  <si>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</si>
  <si>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</si>
  <si>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</si>
  <si>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</si>
  <si>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</si>
  <si>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</si>
  <si>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</si>
  <si>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</si>
  <si>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</si>
  <si>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</si>
  <si>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</si>
  <si>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</si>
  <si>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</si>
  <si>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</si>
  <si>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</si>
  <si>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</si>
  <si>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</si>
  <si>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</si>
  <si>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</si>
  <si>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</si>
  <si>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</si>
  <si>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</si>
  <si>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</si>
  <si>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</si>
  <si>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</si>
  <si>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</si>
  <si>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</si>
  <si>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</si>
  <si>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</si>
  <si>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</si>
  <si>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</si>
  <si>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</si>
  <si>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</si>
  <si>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</si>
  <si>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</si>
  <si>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</si>
  <si>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</si>
  <si>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</si>
  <si>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</si>
  <si>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</si>
  <si>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</si>
  <si>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</si>
  <si>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</si>
  <si>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</si>
  <si>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</si>
  <si>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</si>
  <si>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</si>
  <si>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</si>
  <si>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</si>
  <si>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</si>
  <si>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</si>
  <si>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</si>
  <si>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</si>
  <si>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</si>
  <si>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</si>
  <si>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</si>
  <si>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</si>
  <si>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</si>
  <si>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</si>
  <si>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</si>
  <si>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</si>
  <si>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</si>
  <si>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</si>
  <si>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</si>
  <si>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</si>
  <si>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</si>
  <si>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</si>
  <si>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</si>
  <si>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</si>
  <si>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</si>
  <si>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</si>
  <si>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27/06/2021</t>
  </si>
  <si>
    <t>Kỳ báo cáo
04/07/2021</t>
  </si>
  <si>
    <t>Ngày định giá/Ngày giao dịch: ngày 05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</si>
</sst>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64" fontId="7" fillId="0" borderId="1" xfId="1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164" fontId="7" fillId="0" borderId="1" xfId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164" fontId="12" fillId="0" borderId="1" xfId="1" applyFont="1" applyBorder="1" applyAlignment="1">
      <alignment horizontal="left"/>
    </xf>
    <xf numFmtId="165" fontId="12" fillId="0" borderId="1" xfId="1" applyNumberFormat="1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64" fontId="7" fillId="0" borderId="1" xfId="1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1" xfId="1" applyNumberFormat="1" applyFont="1" applyBorder="1" applyAlignment="1">
      <alignment horizontal="left"/>
    </xf>
    <xf numFmtId="165" fontId="13" fillId="3" borderId="2" xfId="3" applyNumberFormat="1" applyFont="1" applyFill="1" applyBorder="1" applyAlignment="1">
      <alignment horizontal="right" vertical="center" wrapText="1"/>
    </xf>
    <xf numFmtId="165" fontId="4" fillId="3" borderId="2" xfId="4" applyNumberFormat="1" applyFont="1" applyFill="1" applyBorder="1" applyAlignment="1">
      <alignment horizontal="right" vertical="center" wrapText="1"/>
    </xf>
    <xf numFmtId="164" fontId="13" fillId="3" borderId="2" xfId="5" applyFont="1" applyFill="1" applyBorder="1" applyAlignment="1">
      <alignment horizontal="right" vertical="center" wrapText="1"/>
    </xf>
    <xf numFmtId="165" fontId="4" fillId="3" borderId="2" xfId="6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</cellXfs>
  <cellStyles count="7">
    <cellStyle name="Comma" xfId="1" builtinId="3"/>
    <cellStyle name="Comma 11" xfId="5"/>
    <cellStyle name="Comma 2 5" xfId="3"/>
    <cellStyle name="Comma 2 6" xfId="4"/>
    <cellStyle name="Comma 5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C11" sqref="C11"/>
    </sheetView>
  </sheetViews>
  <sheetFormatPr defaultRowHeight="12.75" x14ac:dyDescent="0.2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 x14ac:dyDescent="0.2">
      <c r="A1" s="24" t="s">
        <v>0</v>
      </c>
      <c r="B1" s="24"/>
      <c r="C1" s="24"/>
      <c r="D1" s="24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44375</v>
      </c>
    </row>
    <row r="3" spans="1:4" ht="15" customHeight="1" x14ac:dyDescent="0.25">
      <c r="A3" s="1" t="s">
        <v>1</v>
      </c>
      <c r="B3" s="1" t="s">
        <v>1</v>
      </c>
      <c r="C3" s="2" t="s">
        <v>3</v>
      </c>
      <c r="D3" s="8">
        <v>44381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18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F12" sqref="F12"/>
    </sheetView>
  </sheetViews>
  <sheetFormatPr defaultRowHeight="12.75" x14ac:dyDescent="0.2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 x14ac:dyDescent="0.25">
      <c r="A1" s="6" t="s">
        <v>6</v>
      </c>
      <c r="B1" s="6" t="s">
        <v>25</v>
      </c>
      <c r="C1" s="13" t="s">
        <v>85</v>
      </c>
      <c r="D1" s="13" t="s">
        <v>84</v>
      </c>
    </row>
    <row r="2" spans="1:4" ht="15" customHeight="1" x14ac:dyDescent="0.25">
      <c r="A2" s="7" t="s">
        <v>42</v>
      </c>
      <c r="B2" s="7" t="s">
        <v>28</v>
      </c>
      <c r="C2" s="15"/>
      <c r="D2" s="15"/>
    </row>
    <row r="3" spans="1:4" ht="15" customHeight="1" x14ac:dyDescent="0.25">
      <c r="A3" s="7" t="s">
        <v>9</v>
      </c>
      <c r="B3" s="7" t="s">
        <v>43</v>
      </c>
      <c r="C3" s="15"/>
      <c r="D3" s="15"/>
    </row>
    <row r="4" spans="1:4" ht="15" customHeight="1" x14ac:dyDescent="0.25">
      <c r="A4" s="4" t="s">
        <v>29</v>
      </c>
      <c r="B4" s="4" t="s">
        <v>44</v>
      </c>
      <c r="C4" s="10">
        <f>D8</f>
        <v>68111619272</v>
      </c>
      <c r="D4" s="10">
        <v>67825486258</v>
      </c>
    </row>
    <row r="5" spans="1:4" ht="15" customHeight="1" x14ac:dyDescent="0.25">
      <c r="A5" s="4" t="s">
        <v>31</v>
      </c>
      <c r="B5" s="4" t="s">
        <v>45</v>
      </c>
      <c r="C5" s="10"/>
      <c r="D5" s="10"/>
    </row>
    <row r="6" spans="1:4" ht="15" customHeight="1" x14ac:dyDescent="0.25">
      <c r="A6" s="4" t="s">
        <v>33</v>
      </c>
      <c r="B6" s="4" t="s">
        <v>46</v>
      </c>
      <c r="C6" s="17">
        <f>D10</f>
        <v>11178.68</v>
      </c>
      <c r="D6" s="17">
        <v>11172.01</v>
      </c>
    </row>
    <row r="7" spans="1:4" ht="15" customHeight="1" x14ac:dyDescent="0.25">
      <c r="A7" s="7" t="s">
        <v>12</v>
      </c>
      <c r="B7" s="7" t="s">
        <v>47</v>
      </c>
      <c r="C7" s="15"/>
      <c r="D7" s="15"/>
    </row>
    <row r="8" spans="1:4" ht="15" customHeight="1" x14ac:dyDescent="0.25">
      <c r="A8" s="4" t="s">
        <v>36</v>
      </c>
      <c r="B8" s="4" t="s">
        <v>44</v>
      </c>
      <c r="C8" s="20">
        <v>67885612785.571976</v>
      </c>
      <c r="D8" s="20">
        <v>68111619272</v>
      </c>
    </row>
    <row r="9" spans="1:4" ht="15" customHeight="1" x14ac:dyDescent="0.25">
      <c r="A9" s="4" t="s">
        <v>38</v>
      </c>
      <c r="B9" s="4" t="s">
        <v>45</v>
      </c>
      <c r="C9" s="21"/>
      <c r="D9" s="21"/>
    </row>
    <row r="10" spans="1:4" ht="15" customHeight="1" x14ac:dyDescent="0.25">
      <c r="A10" s="4" t="s">
        <v>40</v>
      </c>
      <c r="B10" s="4" t="s">
        <v>46</v>
      </c>
      <c r="C10" s="22">
        <v>11188.78</v>
      </c>
      <c r="D10" s="22">
        <v>11178.68</v>
      </c>
    </row>
    <row r="11" spans="1:4" ht="16.5" customHeight="1" x14ac:dyDescent="0.25">
      <c r="A11" s="7" t="s">
        <v>15</v>
      </c>
      <c r="B11" s="7" t="s">
        <v>48</v>
      </c>
      <c r="C11" s="15">
        <f>C8-C4</f>
        <v>-226006486.42802429</v>
      </c>
      <c r="D11" s="15">
        <v>286133014</v>
      </c>
    </row>
    <row r="12" spans="1:4" ht="15" customHeight="1" x14ac:dyDescent="0.25">
      <c r="A12" s="4" t="s">
        <v>49</v>
      </c>
      <c r="B12" s="4" t="s">
        <v>50</v>
      </c>
      <c r="C12" s="19">
        <f>C11-C13</f>
        <v>61268041.571975708</v>
      </c>
      <c r="D12" s="19">
        <v>40505509</v>
      </c>
    </row>
    <row r="13" spans="1:4" ht="15" customHeight="1" x14ac:dyDescent="0.25">
      <c r="A13" s="4" t="s">
        <v>51</v>
      </c>
      <c r="B13" s="4" t="s">
        <v>52</v>
      </c>
      <c r="C13" s="23">
        <v>-287274528</v>
      </c>
      <c r="D13" s="23">
        <v>245627505</v>
      </c>
    </row>
    <row r="14" spans="1:4" ht="15" customHeight="1" x14ac:dyDescent="0.25">
      <c r="A14" s="4" t="s">
        <v>53</v>
      </c>
      <c r="B14" s="4" t="s">
        <v>54</v>
      </c>
      <c r="C14" s="10"/>
      <c r="D14" s="10"/>
    </row>
    <row r="15" spans="1:4" ht="15" customHeight="1" x14ac:dyDescent="0.25">
      <c r="A15" s="7" t="s">
        <v>55</v>
      </c>
      <c r="B15" s="7" t="s">
        <v>56</v>
      </c>
      <c r="C15" s="14">
        <f>C10-C6</f>
        <v>10.100000000000364</v>
      </c>
      <c r="D15" s="14">
        <v>6.6700000000000728</v>
      </c>
    </row>
    <row r="16" spans="1:4" ht="15" customHeight="1" x14ac:dyDescent="0.25">
      <c r="A16" s="7" t="s">
        <v>57</v>
      </c>
      <c r="B16" s="7" t="s">
        <v>58</v>
      </c>
      <c r="C16" s="15"/>
      <c r="D16" s="15"/>
    </row>
    <row r="17" spans="1:4" ht="15" customHeight="1" x14ac:dyDescent="0.25">
      <c r="A17" s="4" t="s">
        <v>59</v>
      </c>
      <c r="B17" s="4" t="s">
        <v>60</v>
      </c>
      <c r="C17" s="10">
        <v>91274451233</v>
      </c>
      <c r="D17" s="10">
        <v>91274451233</v>
      </c>
    </row>
    <row r="18" spans="1:4" ht="15" customHeight="1" x14ac:dyDescent="0.25">
      <c r="A18" s="4" t="s">
        <v>61</v>
      </c>
      <c r="B18" s="4" t="s">
        <v>62</v>
      </c>
      <c r="C18" s="10">
        <v>57486181742</v>
      </c>
      <c r="D18" s="10">
        <v>57486181742</v>
      </c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48" customHeight="1" x14ac:dyDescent="0.25">
      <c r="A23" s="7" t="s">
        <v>67</v>
      </c>
      <c r="B23" s="16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D8" sqref="D8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{'SheetId':'0f0a93f5-60f7-4c27-9121-9ea290dd8334','UId':'7d8df9de-6ec3-46c6-a9cb-3bb3debdabc3','Col':3,'Row':4,'Format':'numberic','Value':'68111619272','TargetCode':''}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{'SheetId':'0f0a93f5-60f7-4c27-9121-9ea290dd8334','UId':'6878300a-c20f-462d-9746-1f03421f3475','Col':4,'Row':4,'Format':'numberic','Value':'67825486258','TargetCode':''}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{'SheetId':'0f0a93f5-60f7-4c27-9121-9ea290dd8334','UId':'cc99c128-86ca-47ff-b226-95c60d9beb91','Col':3,'Row':6,'Format':'numberic','Value':'11178.68','TargetCode':''}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{'SheetId':'0f0a93f5-60f7-4c27-9121-9ea290dd8334','UId':'c3bfcec2-e653-4f82-860b-803225fef5d1','Col':4,'Row':6,'Format':'numberic','Value':'11172.01','TargetCode':''}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{'SheetId':'0f0a93f5-60f7-4c27-9121-9ea290dd8334','UId':'1a4c42c9-725c-46f6-8a85-4bdbfb1f8740','Col':3,'Row':8,'Format':'numberic','Value':'67885612785.572','TargetCode':''}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{'SheetId':'0f0a93f5-60f7-4c27-9121-9ea290dd8334','UId':'102a5969-ecf0-48a6-9b4c-2ef748e27d05','Col':4,'Row':8,'Format':'numberic','Value':'68111619272','TargetCode':''}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{'SheetId':'0f0a93f5-60f7-4c27-9121-9ea290dd8334','UId':'0adef1d5-524d-427d-84c0-491fb70d8521','Col':3,'Row':10,'Format':'numberic','Value':'11188.78','TargetCode':''}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{'SheetId':'0f0a93f5-60f7-4c27-9121-9ea290dd8334','UId':'dfb17dcf-c5ba-4757-9b28-e20992bc4553','Col':4,'Row':10,'Format':'numberic','Value':'11178.68','TargetCode':''}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{'SheetId':'0f0a93f5-60f7-4c27-9121-9ea290dd8334','UId':'8c1be6bf-76a4-42d7-9fe4-f4822068d5a4','Col':3,'Row':11,'Format':'numberic','Value':'-226006486.428024','TargetCode':''}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{'SheetId':'0f0a93f5-60f7-4c27-9121-9ea290dd8334','UId':'45174d06-2d38-411d-96aa-79e2629d72fe','Col':4,'Row':11,'Format':'numberic','Value':'286133014','TargetCode':''}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{'SheetId':'0f0a93f5-60f7-4c27-9121-9ea290dd8334','UId':'47189bce-6760-48da-9fba-cbd16cc1da69','Col':3,'Row':12,'Format':'numberic','Value':'61268041.5719757','TargetCode':''}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{'SheetId':'0f0a93f5-60f7-4c27-9121-9ea290dd8334','UId':'54b90877-796c-44fd-b01c-bac401362c90','Col':4,'Row':12,'Format':'numberic','Value':'40505509','TargetCode':''}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{'SheetId':'0f0a93f5-60f7-4c27-9121-9ea290dd8334','UId':'b596263e-ac83-4575-a696-5d078fa3d3e4','Col':3,'Row':13,'Format':'numberic','Value':'-287274528','TargetCode':''}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{'SheetId':'0f0a93f5-60f7-4c27-9121-9ea290dd8334','UId':'97dfbdb2-a540-49b5-997a-79b58e09a2ce','Col':4,'Row':13,'Format':'numberic','Value':'245627505','TargetCode':''}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{'SheetId':'0f0a93f5-60f7-4c27-9121-9ea290dd8334','UId':'99c444f1-5fe2-45a1-82fa-ae77b2e76c8c','Col':3,'Row':15,'Format':'numberic','Value':'10.1000000000004','TargetCode':''}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{'SheetId':'0f0a93f5-60f7-4c27-9121-9ea290dd8334','UId':'3c320467-dbd9-42b8-b876-53a4718cfc56','Col':4,'Row':15,'Format':'numberic','Value':'6.67000000000007','TargetCode':''}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{'SheetId':'0f0a93f5-60f7-4c27-9121-9ea290dd8334','UId':'b5f075a6-84c7-47a7-aca6-304f3e7f098b','Col':3,'Row':17,'Format':'numberic','Value':'91274451233','TargetCode':''}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{'SheetId':'0f0a93f5-60f7-4c27-9121-9ea290dd8334','UId':'4a3b5e69-6655-4a3c-91ad-151d0daffbbe','Col':4,'Row':17,'Format':'numberic','Value':'91274451233','TargetCode':''}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7hZPCiN0KEswq6ovpat0T4Wlcec=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Wxmx2sUJ0UIaTPrOTwrOVlhX7Z0=</DigestValue>
    </Reference>
  </SignedInfo>
  <SignatureValue>doZQZpWDskdcaTxLyByKgcqV2PkS3aTh8CYsLN4ZJvT60vTVfki2/7vdSRFUf7tf711607/LPAOH
9Z9POhW3n+WpdVyaVNfi7dwPZBqF3tVWh4ir+GlgToeR8mGdbiFyJr65vG3lh5npMMf2BNM3b0Yy
IoL7VWlswonxNObzaZc=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b4N9OgvwRIu6Y8IVfPE6Ol1XBtc=</DigestValue>
      </Reference>
      <Reference URI="/xl/sharedStrings.xml?ContentType=application/vnd.openxmlformats-officedocument.spreadsheetml.sharedStrings+xml">
        <DigestMethod Algorithm="http://www.w3.org/2000/09/xmldsig#sha1"/>
        <DigestValue>HkLLscEen9CJDmQ2OH8cfGfduZQ=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qluLdgBJprJK4TfxeMCG+WsGKrI=</DigestValue>
      </Reference>
      <Reference URI="/xl/worksheets/sheet5.xml?ContentType=application/vnd.openxmlformats-officedocument.spreadsheetml.worksheet+xml">
        <DigestMethod Algorithm="http://www.w3.org/2000/09/xmldsig#sha1"/>
        <DigestValue>6z9kwzCucJOEIifG/7wbGFRmxUg=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rB6+/lm1qZNtA91zy8fS3eUI2rs=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worksheets/sheet1.xml?ContentType=application/vnd.openxmlformats-officedocument.spreadsheetml.worksheet+xml">
        <DigestMethod Algorithm="http://www.w3.org/2000/09/xmldsig#sha1"/>
        <DigestValue>qQQIS2hXYnW8AKU4s4ra2zV466I=</DigestValue>
      </Reference>
      <Reference URI="/xl/worksheets/sheet4.xml?ContentType=application/vnd.openxmlformats-officedocument.spreadsheetml.worksheet+xml">
        <DigestMethod Algorithm="http://www.w3.org/2000/09/xmldsig#sha1"/>
        <DigestValue>u84PgwKA4UScrEiYB18febUHYeQ=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QDuGpgKrth15vkLiGtq5ign1Cgs=</DigestValue>
      </Reference>
      <Reference URI="/xl/worksheets/sheet3.xml?ContentType=application/vnd.openxmlformats-officedocument.spreadsheetml.worksheet+xml">
        <DigestMethod Algorithm="http://www.w3.org/2000/09/xmldsig#sha1"/>
        <DigestValue>96zaaE52yalCfZRzzPQOp9K6J7Q=</DigestValue>
      </Reference>
      <Reference URI="/xl/worksheets/sheet2.xml?ContentType=application/vnd.openxmlformats-officedocument.spreadsheetml.worksheet+xml">
        <DigestMethod Algorithm="http://www.w3.org/2000/09/xmldsig#sha1"/>
        <DigestValue>5J5w4c/9JPilTaBZMlJ/Rb0aAlo=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2021-07-06T11:18:38Z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2021-07-06T11:18:38Z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wWgRfJzfZe0Duk37QL1SSewmudQ=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va68eyumkKd4vtizbG6MmgSSRKY=</DigestValue>
    </Reference>
  </SignedInfo>
  <SignatureValue>a0fIYqOqKIaOpqs/rGPSm2Y7WEOKcZdukyJBgkFJaCP3bo43TJmfA1JWv4aLbSe+92v+O8DuKuYu
WkDvndcLSsb0AyJQQ5bgDrUdv647v7Qh8EeoJUO60MMzCC49LPVAfCjwNx34z/9EdUGbsjmhtIgi
17EWyY9CHIi1uq5ywxA=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rB6+/lm1qZNtA91zy8fS3eUI2rs=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b4N9OgvwRIu6Y8IVfPE6Ol1XBtc=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HkLLscEen9CJDmQ2OH8cfGfduZQ=</DigestValue>
      </Reference>
      <Reference URI="/xl/styles.xml?ContentType=application/vnd.openxmlformats-officedocument.spreadsheetml.styles+xml">
        <DigestMethod Algorithm="http://www.w3.org/2000/09/xmldsig#sha1"/>
        <DigestValue>qluLdgBJprJK4TfxeMCG+WsGKrI=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QDuGpgKrth15vkLiGtq5ign1Cgs=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qQQIS2hXYnW8AKU4s4ra2zV466I=</DigestValue>
      </Reference>
      <Reference URI="/xl/worksheets/sheet2.xml?ContentType=application/vnd.openxmlformats-officedocument.spreadsheetml.worksheet+xml">
        <DigestMethod Algorithm="http://www.w3.org/2000/09/xmldsig#sha1"/>
        <DigestValue>5J5w4c/9JPilTaBZMlJ/Rb0aAlo=</DigestValue>
      </Reference>
      <Reference URI="/xl/worksheets/sheet3.xml?ContentType=application/vnd.openxmlformats-officedocument.spreadsheetml.worksheet+xml">
        <DigestMethod Algorithm="http://www.w3.org/2000/09/xmldsig#sha1"/>
        <DigestValue>96zaaE52yalCfZRzzPQOp9K6J7Q=</DigestValue>
      </Reference>
      <Reference URI="/xl/worksheets/sheet4.xml?ContentType=application/vnd.openxmlformats-officedocument.spreadsheetml.worksheet+xml">
        <DigestMethod Algorithm="http://www.w3.org/2000/09/xmldsig#sha1"/>
        <DigestValue>u84PgwKA4UScrEiYB18febUHYeQ=</DigestValue>
      </Reference>
      <Reference URI="/xl/worksheets/sheet5.xml?ContentType=application/vnd.openxmlformats-officedocument.spreadsheetml.worksheet+xml">
        <DigestMethod Algorithm="http://www.w3.org/2000/09/xmldsig#sha1"/>
        <DigestValue>6z9kwzCucJOEIifG/7wbGFRmxUg=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2021-07-06T11:37:01Z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2021-07-06T11:37:01Z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2021-07-06T11:17:50Z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