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2. BAO CAO TUAN\"/>
    </mc:Choice>
  </mc:AlternateContent>
  <bookViews>
    <workbookView xWindow="0" yWindow="0" windowWidth="12690" windowHeight="775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1" i="3" l="1"/>
  <c r="C1" i="3"/>
  <c r="D3" i="1"/>
  <c r="A8" i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<sst xmlns="http://schemas.openxmlformats.org/spreadsheetml/2006/main" count="167" uniqueCount="84">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</sst>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68" fontId="3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41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4" fontId="4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7" fontId="3" fillId="0" borderId="0" applyFill="0" applyBorder="0" applyAlignment="0"/>
    <xf numFmtId="0" fontId="46" fillId="0" borderId="0"/>
    <xf numFmtId="1" fontId="47" fillId="0" borderId="13" applyBorder="0"/>
    <xf numFmtId="168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3" fillId="0" borderId="0" quotePrefix="1" applyFont="0" applyFill="0" applyBorder="0" applyAlignment="0">
      <protection locked="0"/>
    </xf>
    <xf numFmtId="168" fontId="1" fillId="0" borderId="0" applyFont="0" applyFill="0" applyBorder="0" applyAlignment="0" applyProtection="0"/>
    <xf numFmtId="180" fontId="40" fillId="0" borderId="0"/>
    <xf numFmtId="181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2" fontId="51" fillId="0" borderId="0" applyFont="0" applyFill="0" applyBorder="0" applyAlignment="0" applyProtection="0"/>
    <xf numFmtId="0" fontId="3" fillId="0" borderId="0"/>
    <xf numFmtId="179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/>
    <xf numFmtId="0" fontId="52" fillId="0" borderId="0" applyNumberFormat="0" applyAlignment="0">
      <alignment horizontal="left"/>
    </xf>
    <xf numFmtId="189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0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1" fontId="57" fillId="0" borderId="0">
      <protection locked="0"/>
    </xf>
    <xf numFmtId="191" fontId="57" fillId="0" borderId="0">
      <protection locked="0"/>
    </xf>
    <xf numFmtId="10" fontId="53" fillId="36" borderId="2" applyNumberFormat="0" applyBorder="0" applyAlignment="0" applyProtection="0"/>
    <xf numFmtId="177" fontId="58" fillId="37" borderId="0"/>
    <xf numFmtId="177" fontId="58" fillId="38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9" fillId="0" borderId="19"/>
    <xf numFmtId="192" fontId="60" fillId="0" borderId="20"/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7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8" fontId="61" fillId="0" borderId="0" applyFont="0" applyFill="0" applyBorder="0" applyAlignment="0" applyProtection="0"/>
    <xf numFmtId="183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4" fontId="67" fillId="0" borderId="0"/>
    <xf numFmtId="0" fontId="66" fillId="0" borderId="0" applyNumberFormat="0" applyFont="0" applyFill="0" applyBorder="0" applyAlignment="0" applyProtection="0">
      <alignment horizontal="left"/>
    </xf>
    <xf numFmtId="200" fontId="3" fillId="0" borderId="0" applyNumberFormat="0" applyFill="0" applyBorder="0" applyAlignment="0" applyProtection="0">
      <alignment horizontal="left"/>
    </xf>
    <xf numFmtId="201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3" fontId="51" fillId="0" borderId="14">
      <alignment horizontal="right" vertical="center"/>
    </xf>
    <xf numFmtId="204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5" fontId="51" fillId="0" borderId="0"/>
    <xf numFmtId="205" fontId="51" fillId="0" borderId="2"/>
    <xf numFmtId="0" fontId="72" fillId="39" borderId="2">
      <alignment horizontal="left" vertical="center"/>
    </xf>
    <xf numFmtId="164" fontId="73" fillId="0" borderId="12">
      <alignment horizontal="left" vertical="top"/>
    </xf>
    <xf numFmtId="164" fontId="39" fillId="0" borderId="16">
      <alignment horizontal="left" vertical="top"/>
    </xf>
    <xf numFmtId="0" fontId="74" fillId="0" borderId="16">
      <alignment horizontal="left" vertical="center"/>
    </xf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75" fillId="0" borderId="0">
      <alignment vertical="center"/>
    </xf>
    <xf numFmtId="166" fontId="76" fillId="0" borderId="0" applyFont="0" applyFill="0" applyBorder="0" applyAlignment="0" applyProtection="0"/>
    <xf numFmtId="167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82" fillId="0" borderId="0"/>
    <xf numFmtId="0" fontId="62" fillId="0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83" fillId="0" borderId="0"/>
    <xf numFmtId="193" fontId="35" fillId="0" borderId="0" applyFont="0" applyFill="0" applyBorder="0" applyAlignment="0" applyProtection="0"/>
    <xf numFmtId="210" fontId="37" fillId="0" borderId="0" applyFont="0" applyFill="0" applyBorder="0" applyAlignment="0" applyProtection="0"/>
    <xf numFmtId="194" fontId="35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8" fontId="8" fillId="0" borderId="1" xfId="1" applyFont="1" applyBorder="1" applyAlignment="1">
      <alignment horizontal="left"/>
    </xf>
    <xf numFmtId="169" fontId="8" fillId="0" borderId="1" xfId="1" applyNumberFormat="1" applyFont="1" applyBorder="1" applyAlignment="1">
      <alignment horizontal="left"/>
    </xf>
    <xf numFmtId="168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9" fontId="5" fillId="0" borderId="1" xfId="1" applyNumberFormat="1" applyFont="1" applyBorder="1" applyAlignment="1">
      <alignment horizontal="left"/>
    </xf>
    <xf numFmtId="169" fontId="5" fillId="3" borderId="2" xfId="4" applyNumberFormat="1" applyFont="1" applyFill="1" applyBorder="1" applyAlignment="1">
      <alignment horizontal="right" vertical="center" wrapText="1"/>
    </xf>
    <xf numFmtId="169" fontId="6" fillId="0" borderId="1" xfId="1" applyNumberFormat="1" applyFont="1" applyBorder="1" applyAlignment="1">
      <alignment horizontal="left"/>
    </xf>
    <xf numFmtId="168" fontId="5" fillId="0" borderId="1" xfId="1" applyNumberFormat="1" applyFont="1" applyBorder="1" applyAlignment="1">
      <alignment horizontal="left"/>
    </xf>
    <xf numFmtId="169" fontId="86" fillId="3" borderId="2" xfId="98" applyNumberFormat="1" applyFont="1" applyFill="1" applyBorder="1" applyAlignment="1">
      <alignment horizontal="right" vertical="center" wrapText="1"/>
    </xf>
    <xf numFmtId="169" fontId="86" fillId="3" borderId="2" xfId="3" applyNumberFormat="1" applyFont="1" applyFill="1" applyBorder="1" applyAlignment="1">
      <alignment horizontal="right" vertical="center" wrapText="1"/>
    </xf>
    <xf numFmtId="168" fontId="86" fillId="3" borderId="2" xfId="5" applyFont="1" applyFill="1" applyBorder="1" applyAlignment="1">
      <alignment horizontal="right" vertical="center" wrapText="1"/>
    </xf>
    <xf numFmtId="168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68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9" fontId="5" fillId="0" borderId="1" xfId="1" applyNumberFormat="1" applyFont="1" applyBorder="1" applyAlignment="1">
      <alignment horizontal="center"/>
    </xf>
    <xf numFmtId="169" fontId="5" fillId="3" borderId="2" xfId="1" applyNumberFormat="1" applyFont="1" applyFill="1" applyBorder="1" applyAlignment="1">
      <alignment horizontal="center" vertical="center" wrapText="1"/>
    </xf>
    <xf numFmtId="168" fontId="5" fillId="0" borderId="1" xfId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9" fontId="86" fillId="0" borderId="2" xfId="98" applyNumberFormat="1" applyFont="1" applyFill="1" applyBorder="1" applyAlignment="1">
      <alignment horizontal="right" vertical="center" wrapText="1"/>
    </xf>
    <xf numFmtId="169" fontId="5" fillId="0" borderId="1" xfId="1" applyNumberFormat="1" applyFont="1" applyFill="1" applyBorder="1" applyAlignment="1">
      <alignment horizontal="left"/>
    </xf>
    <xf numFmtId="0" fontId="0" fillId="0" borderId="0" xfId="0" applyFill="1"/>
    <xf numFmtId="169" fontId="5" fillId="0" borderId="1" xfId="92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10" fontId="5" fillId="0" borderId="1" xfId="2" applyNumberFormat="1" applyFont="1" applyBorder="1" applyAlignment="1">
      <alignment horizontal="right"/>
    </xf>
    <xf numFmtId="169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opLeftCell="B1" workbookViewId="0">
      <selection activeCell="D3" sqref="D3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9" t="s">
        <v>0</v>
      </c>
      <c r="B1" s="39"/>
      <c r="C1" s="39"/>
      <c r="D1" s="39"/>
    </row>
    <row r="2" spans="1:4" ht="15" customHeight="1">
      <c r="A2" s="1" t="s">
        <v>1</v>
      </c>
      <c r="B2" s="1" t="s">
        <v>1</v>
      </c>
      <c r="C2" s="2" t="s">
        <v>2</v>
      </c>
      <c r="D2" s="8">
        <v>45012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45018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6" t="str">
        <f>+"Ngày định giá/Ngày giao dịch: ngày "&amp;DAY(D3)+1&amp;" tháng "&amp;MONTH(D3)&amp;" năm "&amp;YEAR(D3)</f>
        <v>Ngày định giá/Ngày giao dịch: ngày 3 tháng 4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2" t="s">
        <v>19</v>
      </c>
      <c r="D17" s="42"/>
    </row>
    <row r="18" spans="1:4" ht="15" customHeight="1">
      <c r="A18" s="1" t="s">
        <v>1</v>
      </c>
      <c r="B18" s="1" t="s">
        <v>1</v>
      </c>
      <c r="C18" s="42" t="s">
        <v>20</v>
      </c>
      <c r="D18" s="42"/>
    </row>
    <row r="19" spans="1:4" ht="15" customHeight="1">
      <c r="A19" s="1" t="s">
        <v>1</v>
      </c>
      <c r="B19" s="1" t="s">
        <v>1</v>
      </c>
      <c r="C19" s="42" t="s">
        <v>21</v>
      </c>
      <c r="D19" s="4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40" t="s">
        <v>22</v>
      </c>
      <c r="B23" s="40"/>
      <c r="C23" s="40" t="s">
        <v>23</v>
      </c>
      <c r="D23" s="40"/>
    </row>
    <row r="24" spans="1:4" ht="15" customHeight="1">
      <c r="A24" s="41" t="s">
        <v>24</v>
      </c>
      <c r="B24" s="41"/>
      <c r="C24" s="41" t="s">
        <v>24</v>
      </c>
      <c r="D24" s="41"/>
    </row>
    <row r="25" spans="1:4" ht="15" customHeight="1">
      <c r="A25" s="42" t="s">
        <v>1</v>
      </c>
      <c r="B25" s="42"/>
      <c r="C25" s="42" t="s">
        <v>1</v>
      </c>
      <c r="D25" s="4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topLeftCell="A4" workbookViewId="0">
      <selection activeCell="C4" sqref="C4:D2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2/4/2023</v>
      </c>
      <c r="D1" s="13" t="str">
        <f>"Kỳ báo cáo
"&amp;DAY('Tong quan'!D2)-1&amp;"/"&amp;MONTH('Tong quan'!D2)&amp;"/"&amp;YEAR('Tong quan'!D2)&amp;""</f>
        <v>Kỳ báo cáo
26/3/2023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v>163320522790</v>
      </c>
      <c r="D4" s="15">
        <v>163411746067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v>12611.66</v>
      </c>
      <c r="D6" s="18">
        <v>12611.54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162957272586</v>
      </c>
      <c r="D8" s="20">
        <v>163320522790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12630.34</v>
      </c>
      <c r="D10" s="21">
        <v>12611.66</v>
      </c>
    </row>
    <row r="11" spans="1:4" ht="16.5" customHeight="1">
      <c r="A11" s="7" t="s">
        <v>15</v>
      </c>
      <c r="B11" s="7" t="s">
        <v>48</v>
      </c>
      <c r="C11" s="17">
        <v>-363250204</v>
      </c>
      <c r="D11" s="17">
        <v>-91223277</v>
      </c>
    </row>
    <row r="12" spans="1:4" ht="15" customHeight="1">
      <c r="A12" s="4" t="s">
        <v>49</v>
      </c>
      <c r="B12" s="4" t="s">
        <v>50</v>
      </c>
      <c r="C12" s="27">
        <v>241363099</v>
      </c>
      <c r="D12" s="27">
        <v>1415496</v>
      </c>
    </row>
    <row r="13" spans="1:4" ht="15" customHeight="1">
      <c r="A13" s="4" t="s">
        <v>51</v>
      </c>
      <c r="B13" s="4" t="s">
        <v>52</v>
      </c>
      <c r="C13" s="28">
        <v>-604613303</v>
      </c>
      <c r="D13" s="38">
        <v>-92638773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18.680000000000291</v>
      </c>
      <c r="D15" s="22">
        <v>0.11999999999898137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4" customFormat="1" ht="15" customHeight="1">
      <c r="A17" s="31" t="s">
        <v>59</v>
      </c>
      <c r="B17" s="31" t="s">
        <v>60</v>
      </c>
      <c r="C17" s="32">
        <v>167228510896</v>
      </c>
      <c r="D17" s="33">
        <v>167228510896</v>
      </c>
    </row>
    <row r="18" spans="1:4" s="34" customFormat="1" ht="15" customHeight="1">
      <c r="A18" s="31" t="s">
        <v>61</v>
      </c>
      <c r="B18" s="31" t="s">
        <v>62</v>
      </c>
      <c r="C18" s="35">
        <v>159180222317</v>
      </c>
      <c r="D18" s="33">
        <v>159180222317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9">
        <v>0</v>
      </c>
    </row>
    <row r="21" spans="1:4" ht="15" customHeight="1">
      <c r="A21" s="4" t="s">
        <v>65</v>
      </c>
      <c r="B21" s="4" t="s">
        <v>39</v>
      </c>
      <c r="C21" s="30">
        <v>0</v>
      </c>
      <c r="D21" s="29">
        <v>0</v>
      </c>
    </row>
    <row r="22" spans="1:4" ht="15" customHeight="1">
      <c r="A22" s="4" t="s">
        <v>66</v>
      </c>
      <c r="B22" s="4" t="s">
        <v>41</v>
      </c>
      <c r="C22" s="37">
        <v>0</v>
      </c>
      <c r="D22" s="37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42" t="s">
        <v>77</v>
      </c>
      <c r="B33" s="42"/>
      <c r="C33" s="42"/>
      <c r="D33" s="42"/>
    </row>
    <row r="34" spans="1:4" ht="15" customHeight="1">
      <c r="A34" s="42" t="s">
        <v>78</v>
      </c>
      <c r="B34" s="42"/>
      <c r="C34" s="42"/>
      <c r="D34" s="4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{'SheetId':'0f0a93f5-60f7-4c27-9121-9ea290dd8334','UId':'7d8df9de-6ec3-46c6-a9cb-3bb3debdabc3','Col':3,'Row':4,'Format':'numberic','Value':'163320522790','TargetCode':''}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{'SheetId':'0f0a93f5-60f7-4c27-9121-9ea290dd8334','UId':'6878300a-c20f-462d-9746-1f03421f3475','Col':4,'Row':4,'Format':'numberic','Value':'163411746067','TargetCode':''}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{'SheetId':'0f0a93f5-60f7-4c27-9121-9ea290dd8334','UId':'cc99c128-86ca-47ff-b226-95c60d9beb91','Col':3,'Row':6,'Format':'numberic','Value':'12611.66','TargetCode':''}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{'SheetId':'0f0a93f5-60f7-4c27-9121-9ea290dd8334','UId':'c3bfcec2-e653-4f82-860b-803225fef5d1','Col':4,'Row':6,'Format':'numberic','Value':'12611.54','TargetCode':''}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{'SheetId':'0f0a93f5-60f7-4c27-9121-9ea290dd8334','UId':'1a4c42c9-725c-46f6-8a85-4bdbfb1f8740','Col':3,'Row':8,'Format':'numberic','Value':'162957272586','TargetCode':''}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{'SheetId':'0f0a93f5-60f7-4c27-9121-9ea290dd8334','UId':'102a5969-ecf0-48a6-9b4c-2ef748e27d05','Col':4,'Row':8,'Format':'numberic','Value':'163320522790','TargetCode':''}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{'SheetId':'0f0a93f5-60f7-4c27-9121-9ea290dd8334','UId':'0adef1d5-524d-427d-84c0-491fb70d8521','Col':3,'Row':10,'Format':'numberic','Value':'12630.34','TargetCode':''}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{'SheetId':'0f0a93f5-60f7-4c27-9121-9ea290dd8334','UId':'dfb17dcf-c5ba-4757-9b28-e20992bc4553','Col':4,'Row':10,'Format':'numberic','Value':'12611.66','TargetCode':''}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{'SheetId':'0f0a93f5-60f7-4c27-9121-9ea290dd8334','UId':'8c1be6bf-76a4-42d7-9fe4-f4822068d5a4','Col':3,'Row':11,'Format':'numberic','Value':'-363250204','TargetCode':''}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{'SheetId':'0f0a93f5-60f7-4c27-9121-9ea290dd8334','UId':'45174d06-2d38-411d-96aa-79e2629d72fe','Col':4,'Row':11,'Format':'numberic','Value':'-91223277','TargetCode':''}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{'SheetId':'0f0a93f5-60f7-4c27-9121-9ea290dd8334','UId':'47189bce-6760-48da-9fba-cbd16cc1da69','Col':3,'Row':12,'Format':'numberic','Value':'241363099','TargetCode':''}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{'SheetId':'0f0a93f5-60f7-4c27-9121-9ea290dd8334','UId':'54b90877-796c-44fd-b01c-bac401362c90','Col':4,'Row':12,'Format':'numberic','Value':'1415496','TargetCode':''}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{'SheetId':'0f0a93f5-60f7-4c27-9121-9ea290dd8334','UId':'b596263e-ac83-4575-a696-5d078fa3d3e4','Col':3,'Row':13,'Format':'numberic','Value':'-604613303','TargetCode':''}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{'SheetId':'0f0a93f5-60f7-4c27-9121-9ea290dd8334','UId':'97dfbdb2-a540-49b5-997a-79b58e09a2ce','Col':4,'Row':13,'Format':'numberic','Value':'-92638773','TargetCode':''}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{'SheetId':'0f0a93f5-60f7-4c27-9121-9ea290dd8334','UId':'99c444f1-5fe2-45a1-82fa-ae77b2e76c8c','Col':3,'Row':15,'Format':'numberic','Value':'18.6800000000003','TargetCode':''}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{'SheetId':'0f0a93f5-60f7-4c27-9121-9ea290dd8334','UId':'3c320467-dbd9-42b8-b876-53a4718cfc56','Col':4,'Row':15,'Format':'numberic','Value':'0.119999999998981','TargetCode':''}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{'SheetId':'0f0a93f5-60f7-4c27-9121-9ea290dd8334','UId':'b5f075a6-84c7-47a7-aca6-304f3e7f098b','Col':3,'Row':17,'Format':'numberic','Value':'167228510896','TargetCode':''}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{'SheetId':'0f0a93f5-60f7-4c27-9121-9ea290dd8334','UId':'4a3b5e69-6655-4a3c-91ad-151d0daffbbe','Col':4,'Row':17,'Format':'numberic','Value':'167228510896','TargetCode':''}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{'SheetId':'0f0a93f5-60f7-4c27-9121-9ea290dd8334','UId':'bc8aae90-3d32-424c-89d6-00637a1a5749','Col':3,'Row':18,'Format':'numberic','Value':'159180222317','TargetCode':''}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{'SheetId':'0f0a93f5-60f7-4c27-9121-9ea290dd8334','UId':'0712758c-ed69-4c11-ad9c-a1786f232e94','Col':4,'Row':18,'Format':'numberic','Value':'159180222317','TargetCode':''}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o/gwjQBpneFdwIJ2hGZNgqBidTw=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pp9ShINw2s9gWbdQXWKMW98nEp8=</DigestValue>
    </Reference>
  </SignedInfo>
  <SignatureValue>X4NiYqaYj64MgMHFpQGclB0DNgmVmqZ+yPtEK4laVoN4ZTWO6spn19Sp1zdhz6EI+rdvU+8rxX1h
QhwIK37hePNEET2Xnnl48A1QxI55+hZlk1Nh6HbPKZloGSa6hLCxK8Zal4J1pXVh/2NlyRdf3vIi
r448aeMHnCKBg6A7uI0=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styles.xml?ContentType=application/vnd.openxmlformats-officedocument.spreadsheetml.styles+xml">
        <DigestMethod Algorithm="http://www.w3.org/2000/09/xmldsig#sha1"/>
        <DigestValue>YlWYWUAHMkZSRaNMyxeUJXkpCsg=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xLg0x3NooVOYyi7SLntIPkT4bRA=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sharedStrings.xml?ContentType=application/vnd.openxmlformats-officedocument.spreadsheetml.sharedStrings+xml">
        <DigestMethod Algorithm="http://www.w3.org/2000/09/xmldsig#sha1"/>
        <DigestValue>wqgq1eZ6q69sI6p8Tu9HjI24ILs=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calcChain.xml?ContentType=application/vnd.openxmlformats-officedocument.spreadsheetml.calcChain+xml">
        <DigestMethod Algorithm="http://www.w3.org/2000/09/xmldsig#sha1"/>
        <DigestValue>dTQbquku5ZreOVJ94LXSdzYnGYo=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worksheets/sheet1.xml?ContentType=application/vnd.openxmlformats-officedocument.spreadsheetml.worksheet+xml">
        <DigestMethod Algorithm="http://www.w3.org/2000/09/xmldsig#sha1"/>
        <DigestValue>LUSL6gDt/IGzoUiM1l0JnjMj7OM=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4wSJMIjePNtD/zfHI1yQGrweyPQ=</DigestValue>
      </Reference>
      <Reference URI="/xl/workbook.xml?ContentType=application/vnd.openxmlformats-officedocument.spreadsheetml.sheet.main+xml">
        <DigestMethod Algorithm="http://www.w3.org/2000/09/xmldsig#sha1"/>
        <DigestValue>oLwRiL0sOqsjEdGgIZED0iwlBes=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2023-04-04T02:19:28Z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2023-04-04T02:19:28Z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OZyJAz6rviL0GPxblkzvo9EtL3SjDdcfcNvE8LIdpvs=</DigestValue>
    </Reference>
    <Reference Type="http://www.w3.org/2000/09/xmldsig#Object" URI="#idOfficeObject">
      <DigestMethod Algorithm="http://www.w3.org/2001/04/xmlenc#sha256"/>
      <DigestValue>O6YBTe1H7NyvkfDfq+I8qNJ0VYdP6YNuAe+Qrv4Ufrw=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p1Xez8Jpzk4EnB6wybRNkp+0FH3HWlb0xTjc4kZKMp4=</DigestValue>
    </Reference>
  </SignedInfo>
  <SignatureValue>pcZ56HC5OYIOhBZqvQVWxzQ3Tb8I/3GS8XoVfnW8VejOOAFQDEo+W3JEBc6/VUcR7C0FjKC+iEjI
KteJQzQrBuDEavX0nBcedBTy85+HuxEQvMc1sQlK2NJwnJm797moQbLY1kuBcflNYLaCUeJk38h6
SkIMlQmki4fVI529IvOQTY31F9CCOfAwg7Yph/HWpLExQqk0C+P5yu2Jme55qx9RlPhG9q9UArpQ
4TR7AJmYZok3piS9FrT79q51QFv0nNeoOg/d1QnPUC59c1Yu5gySXt/fQt1CeIRlQkX6oD5RIbt1
bNcoUhy4N0OV9XLv70XHTMBf93Nrvt9bZJSi7g==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dSMRIpCkq1Ob9zqrY2DhMZ3zR0jp4eZkReYPuTtaNlw=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SYWqNPACVuAn+g2hRkdzLgKO+vJWIXBBLZ6wr33ZA18=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stjLV7e9S/m5Y9SW/4C+SyswxgwRmbvuemlRjDw8Gxc=</DigestValue>
      </Reference>
      <Reference URI="/xl/sharedStrings.xml?ContentType=application/vnd.openxmlformats-officedocument.spreadsheetml.sharedStrings+xml">
        <DigestMethod Algorithm="http://www.w3.org/2001/04/xmlenc#sha256"/>
        <DigestValue>aa4aWe9rn49tOm17cH/Pl2rbxRXh0FbKOXt2a6XW4Fo=</DigestValue>
      </Reference>
      <Reference URI="/xl/styles.xml?ContentType=application/vnd.openxmlformats-officedocument.spreadsheetml.styles+xml">
        <DigestMethod Algorithm="http://www.w3.org/2001/04/xmlenc#sha256"/>
        <DigestValue>77GP7tExkqSoFTCmNIwFG2cvhMi5WJDSb6z/m0or/F4=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yBeEczvN/mLqYNNriDfF7DZuxqXKHoO5zULA/lob+Cs=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5eXDw1X8+0u0YCMsEVKjklLDV1T7weD1Wl1mrG8ZIPg=</DigestValue>
      </Reference>
      <Reference URI="/xl/worksheets/sheet2.xml?ContentType=application/vnd.openxmlformats-officedocument.spreadsheetml.worksheet+xml">
        <DigestMethod Algorithm="http://www.w3.org/2001/04/xmlenc#sha256"/>
        <DigestValue>Ao4NtG/4Ci1fdmjQXERHc3PlZEvyZKEGIj7L+foYsyM=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HINoqt3csanwPIz9nOX6Ic5FjbVYXBu3TBLVaiGlkVk=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2023-04-04T09:04:16Z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2023-04-04T09:04:16Z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2023-04-03T02:26:10Z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