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omments7.xml" ContentType="application/vnd.openxmlformats-officedocument.spreadsheetml.comments+xml"/>
  <Override PartName="/xl/comments6.xml" ContentType="application/vnd.openxmlformats-officedocument.spreadsheetml.comments+xml"/>
  <Override PartName="/xl/comments5.xml" ContentType="application/vnd.openxmlformats-officedocument.spreadsheetml.comments+xml"/>
  <Override PartName="/xl/comments3.xml" ContentType="application/vnd.openxmlformats-officedocument.spreadsheetml.comments+xml"/>
  <Override PartName="/xl/comments2.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xl/comments11.xml" ContentType="application/vnd.openxmlformats-officedocument.spreadsheetml.comments+xml"/>
  <Override PartName="/xl/comments10.xml" ContentType="application/vnd.openxmlformats-officedocument.spreadsheetml.comments+xml"/>
  <Override PartName="/xl/comments1.xml" ContentType="application/vnd.openxmlformats-officedocument.spreadsheetml.comment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9440" windowHeight="10605" firstSheet="3" activeTab="3"/>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calcPr calcId="162913"/>
</workbook>
</file>

<file path=xl/calcChain.xml><?xml version="1.0" encoding="utf-8"?>
<calcChain xmlns="http://schemas.openxmlformats.org/spreadsheetml/2006/main">
  <c r="A313" i="13" l="1"/>
  <c r="A361" i="13"/>
  <c r="A1" i="13"/>
  <c r="A2" i="13"/>
  <c r="A3" i="13"/>
  <c r="A4" i="13"/>
  <c r="A5"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92" i="13"/>
  <c r="A93" i="13"/>
  <c r="A94" i="13"/>
  <c r="A95" i="13"/>
  <c r="A96" i="13"/>
  <c r="A97" i="13"/>
  <c r="A98" i="13"/>
  <c r="A99" i="13"/>
  <c r="A100" i="13"/>
  <c r="A101" i="13"/>
  <c r="A102" i="13"/>
  <c r="A103" i="13"/>
  <c r="A104" i="13"/>
  <c r="A105" i="13"/>
  <c r="A106" i="13"/>
  <c r="A107" i="13"/>
  <c r="A108" i="13"/>
  <c r="A109" i="13"/>
  <c r="A110" i="13"/>
  <c r="A111" i="13"/>
  <c r="A112" i="13"/>
  <c r="A113" i="13"/>
  <c r="A114" i="13"/>
  <c r="A115" i="13"/>
  <c r="A116" i="13"/>
  <c r="A117" i="13"/>
  <c r="A118" i="13"/>
  <c r="A119" i="13"/>
  <c r="A120" i="13"/>
  <c r="A121"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4" i="13"/>
  <c r="A315" i="13"/>
  <c r="A316" i="13"/>
  <c r="A318" i="13"/>
  <c r="A319" i="13"/>
  <c r="A320" i="13"/>
  <c r="A321" i="13"/>
  <c r="A322" i="13"/>
  <c r="A323" i="13"/>
  <c r="A325" i="13"/>
  <c r="A326" i="13"/>
  <c r="A327" i="13"/>
  <c r="A329" i="13"/>
  <c r="A330" i="13"/>
  <c r="A331" i="13"/>
  <c r="A333" i="13"/>
  <c r="A334" i="13"/>
  <c r="A335" i="13"/>
  <c r="A336" i="13"/>
  <c r="A337" i="13"/>
  <c r="A338" i="13"/>
  <c r="A340" i="13"/>
  <c r="A341" i="13"/>
  <c r="A342" i="13"/>
  <c r="A343" i="13"/>
  <c r="A344" i="13"/>
  <c r="A345" i="13"/>
  <c r="A346" i="13"/>
  <c r="A348" i="13"/>
  <c r="A349" i="13"/>
  <c r="A350" i="13"/>
  <c r="A351" i="13"/>
  <c r="A352" i="13"/>
  <c r="A353" i="13"/>
  <c r="A354" i="13"/>
  <c r="A355" i="13"/>
  <c r="A356" i="13"/>
  <c r="A357" i="13"/>
  <c r="A358" i="13"/>
  <c r="A359" i="13"/>
  <c r="A360" i="13"/>
  <c r="A362" i="13"/>
  <c r="A363" i="13"/>
  <c r="A364" i="13"/>
  <c r="A365" i="13"/>
  <c r="A366" i="13"/>
  <c r="A367" i="13"/>
  <c r="A370" i="13"/>
  <c r="A371" i="13"/>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2" i="13"/>
  <c r="A493" i="13"/>
  <c r="A494" i="13"/>
  <c r="A495" i="13"/>
  <c r="A496" i="13"/>
  <c r="A497" i="13"/>
  <c r="A498" i="13"/>
  <c r="A499" i="13"/>
  <c r="A500" i="13"/>
  <c r="A501" i="13"/>
  <c r="A502" i="13"/>
  <c r="A503" i="13"/>
  <c r="A504" i="13"/>
  <c r="A505" i="13"/>
  <c r="A506" i="13"/>
  <c r="A507" i="13"/>
  <c r="A508" i="13"/>
  <c r="A509" i="13"/>
  <c r="A510" i="13"/>
  <c r="A511" i="13"/>
  <c r="A512" i="13"/>
  <c r="A513" i="13"/>
  <c r="A514" i="13"/>
  <c r="A515" i="13"/>
  <c r="A516" i="13"/>
  <c r="A517" i="13"/>
  <c r="A518" i="13"/>
  <c r="A519" i="13"/>
  <c r="A520" i="13"/>
  <c r="A521" i="13"/>
  <c r="A522" i="13"/>
  <c r="A523" i="13"/>
  <c r="A524" i="13"/>
  <c r="A525" i="13"/>
  <c r="A526" i="13"/>
  <c r="A527" i="13"/>
  <c r="A528" i="13"/>
  <c r="A529" i="13"/>
  <c r="A530" i="13"/>
  <c r="A531" i="13"/>
  <c r="A532" i="13"/>
  <c r="A533" i="13"/>
  <c r="A534" i="13"/>
  <c r="A535" i="13"/>
  <c r="A536" i="13"/>
  <c r="A537" i="13"/>
  <c r="A538" i="13"/>
  <c r="A539" i="13"/>
  <c r="A540" i="13"/>
  <c r="A541" i="13"/>
  <c r="A542" i="13"/>
  <c r="A543" i="13"/>
  <c r="A544" i="13"/>
  <c r="A545" i="13"/>
  <c r="A546" i="13"/>
  <c r="A547" i="13"/>
  <c r="A548" i="13"/>
  <c r="A549" i="13"/>
  <c r="A550" i="13"/>
  <c r="A551" i="13"/>
  <c r="A552" i="13"/>
  <c r="A553" i="13"/>
  <c r="A554" i="13"/>
  <c r="A555" i="13"/>
  <c r="A55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64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73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82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 r="A369" i="13"/>
  <c r="A332" i="13"/>
  <c r="A324" i="13"/>
  <c r="A317" i="13"/>
  <c r="A328" i="13"/>
  <c r="A339" i="13"/>
  <c r="A347" i="13"/>
  <c r="A368" i="13"/>
</calcChain>
</file>

<file path=xl/comments1.xml><?xml version="1.0" encoding="utf-8"?>
<comments xmlns="http://schemas.openxmlformats.org/spreadsheetml/2006/main">
  <authors>
    <author/>
  </authors>
  <commentList>
    <comment ref="D2" authorId="0">
      <text>
        <r>
          <rPr>
            <sz val="10"/>
            <rFont val="Arial"/>
            <family val="2"/>
          </rPr>
          <t>Ô chỉ tiêu có định dạng số. Đơn vị tính x 1 (hoặc %)</t>
        </r>
      </text>
    </comment>
    <comment ref="E2" authorId="0">
      <text>
        <r>
          <rPr>
            <sz val="10"/>
            <rFont val="Arial"/>
            <family val="2"/>
          </rPr>
          <t>Ô chỉ tiêu có định dạng số. Đơn vị tính x 1 (hoặc %)</t>
        </r>
      </text>
    </comment>
    <comment ref="F2" authorId="0">
      <text>
        <r>
          <rPr>
            <sz val="10"/>
            <rFont val="Arial"/>
            <family val="2"/>
          </rPr>
          <t>Ô chỉ tiêu có định dạng số. Đơn vị tính x 1 (hoặc %)</t>
        </r>
      </text>
    </comment>
    <comment ref="D3" authorId="0">
      <text>
        <r>
          <rPr>
            <sz val="10"/>
            <rFont val="Arial"/>
            <family val="2"/>
          </rPr>
          <t>Ô chỉ tiêu có định dạng số. Đơn vị tính x 1 (hoặc %)</t>
        </r>
      </text>
    </comment>
    <comment ref="E3" authorId="0">
      <text>
        <r>
          <rPr>
            <sz val="10"/>
            <rFont val="Arial"/>
            <family val="2"/>
          </rPr>
          <t>Ô chỉ tiêu có định dạng số. Đơn vị tính x 1 (hoặc %)</t>
        </r>
      </text>
    </comment>
    <comment ref="F3" authorId="0">
      <text>
        <r>
          <rPr>
            <sz val="10"/>
            <rFont val="Arial"/>
            <family val="2"/>
          </rPr>
          <t>Ô chỉ tiêu có định dạng số. Đơn vị tính x 1 (hoặc %)</t>
        </r>
      </text>
    </comment>
    <comment ref="D4" authorId="0">
      <text>
        <r>
          <rPr>
            <sz val="10"/>
            <rFont val="Arial"/>
            <family val="2"/>
          </rPr>
          <t>Ô chỉ tiêu có định dạng số. Đơn vị tính x 1 (hoặc %)</t>
        </r>
      </text>
    </comment>
    <comment ref="E4" authorId="0">
      <text>
        <r>
          <rPr>
            <sz val="10"/>
            <rFont val="Arial"/>
            <family val="2"/>
          </rPr>
          <t>Ô chỉ tiêu có định dạng số. Đơn vị tính x 1 (hoặc %)</t>
        </r>
      </text>
    </comment>
    <comment ref="F4" authorId="0">
      <text>
        <r>
          <rPr>
            <sz val="10"/>
            <rFont val="Arial"/>
            <family val="2"/>
          </rPr>
          <t>Ô chỉ tiêu có định dạng số. Đơn vị tính x 1 (hoặc %)</t>
        </r>
      </text>
    </comment>
    <comment ref="A6" authorId="0">
      <text>
        <r>
          <rPr>
            <sz val="10"/>
            <rFont val="Arial"/>
            <family val="2"/>
          </rPr>
          <t>Ô chỉ tiêu có định dạng ký tự
Dữ liệu động đầu vào hợp lệ khi chỉ được thêm dòng trên ô này.</t>
        </r>
      </text>
    </comment>
    <comment ref="B6" authorId="0">
      <text>
        <r>
          <rPr>
            <sz val="10"/>
            <rFont val="Arial"/>
            <family val="2"/>
          </rPr>
          <t>Ô chỉ tiêu có định dạng ký tự
Dữ liệu động đầu vào hợp lệ khi chỉ được thêm dòng trên ô này.</t>
        </r>
      </text>
    </comment>
    <comment ref="C6" authorId="0">
      <text>
        <r>
          <rPr>
            <sz val="10"/>
            <rFont val="Arial"/>
            <family val="2"/>
          </rPr>
          <t>Ô chỉ tiêu có định dạng ký tự
Dữ liệu động đầu vào hợp lệ khi chỉ được thêm dòng trên ô này.</t>
        </r>
      </text>
    </comment>
    <comment ref="D6" authorId="0">
      <text>
        <r>
          <rPr>
            <sz val="10"/>
            <rFont val="Arial"/>
            <family val="2"/>
          </rPr>
          <t>Ô chỉ tiêu có định dạng số. Đơn vị tính x 1 (hoặc %)
Dữ liệu động đầu vào hợp lệ khi chỉ được thêm dòng trên ô này.</t>
        </r>
      </text>
    </comment>
    <comment ref="E6" authorId="0">
      <text>
        <r>
          <rPr>
            <sz val="10"/>
            <rFont val="Arial"/>
            <family val="2"/>
          </rPr>
          <t>Ô chỉ tiêu có định dạng số. Đơn vị tính x 1 (hoặc %)
Dữ liệu động đầu vào hợp lệ khi chỉ được thêm dòng trên ô này.</t>
        </r>
      </text>
    </comment>
    <comment ref="F6" authorId="0">
      <text>
        <r>
          <rPr>
            <sz val="10"/>
            <rFont val="Arial"/>
            <family val="2"/>
          </rPr>
          <t>Ô chỉ tiêu có định dạng số. Đơn vị tính x 1 (hoặc %)
Dữ liệu động đầu vào hợp lệ khi chỉ được thêm dòng trên ô này.</t>
        </r>
      </text>
    </comment>
    <comment ref="A8" authorId="0">
      <text>
        <r>
          <rPr>
            <sz val="10"/>
            <rFont val="Arial"/>
            <family val="2"/>
          </rPr>
          <t>Ô chỉ tiêu có định dạng ký tự
Dữ liệu động đầu vào hợp lệ khi chỉ được thêm dòng trên ô này.</t>
        </r>
      </text>
    </comment>
    <comment ref="B8" authorId="0">
      <text>
        <r>
          <rPr>
            <sz val="10"/>
            <rFont val="Arial"/>
            <family val="2"/>
          </rPr>
          <t>Ô chỉ tiêu có định dạng ký tự
Dữ liệu động đầu vào hợp lệ khi chỉ được thêm dòng trên ô này.</t>
        </r>
      </text>
    </comment>
    <comment ref="C8" authorId="0">
      <text>
        <r>
          <rPr>
            <sz val="10"/>
            <rFont val="Arial"/>
            <family val="2"/>
          </rPr>
          <t>Ô chỉ tiêu có định dạng ký tự
Dữ liệu động đầu vào hợp lệ khi chỉ được thêm dòng trên ô này.</t>
        </r>
      </text>
    </comment>
    <comment ref="D8" authorId="0">
      <text>
        <r>
          <rPr>
            <sz val="10"/>
            <rFont val="Arial"/>
            <family val="2"/>
          </rPr>
          <t>Ô chỉ tiêu có định dạng số. Đơn vị tính x 1 (hoặc %)
Dữ liệu động đầu vào hợp lệ khi chỉ được thêm dòng trên ô này.</t>
        </r>
      </text>
    </comment>
    <comment ref="E8" authorId="0">
      <text>
        <r>
          <rPr>
            <sz val="10"/>
            <rFont val="Arial"/>
            <family val="2"/>
          </rPr>
          <t>Ô chỉ tiêu có định dạng số. Đơn vị tính x 1 (hoặc %)
Dữ liệu động đầu vào hợp lệ khi chỉ được thêm dòng trên ô này.</t>
        </r>
      </text>
    </comment>
    <comment ref="F8" authorId="0">
      <text>
        <r>
          <rPr>
            <sz val="10"/>
            <rFont val="Arial"/>
            <family val="2"/>
          </rPr>
          <t>Ô chỉ tiêu có định dạng số. Đơn vị tính x 1 (hoặc %)
Dữ liệu động đầu vào hợp lệ khi chỉ được thêm dòng trên ô này.</t>
        </r>
      </text>
    </comment>
    <comment ref="A10" authorId="0">
      <text>
        <r>
          <rPr>
            <sz val="10"/>
            <rFont val="Arial"/>
            <family val="2"/>
          </rPr>
          <t>Ô chỉ tiêu có định dạng số. Đơn vị tính x 1 (hoặc %)
Dữ liệu động đầu vào hợp lệ khi chỉ được thêm dòng trên ô này.</t>
        </r>
      </text>
    </comment>
    <comment ref="B10" authorId="0">
      <text>
        <r>
          <rPr>
            <sz val="10"/>
            <rFont val="Arial"/>
            <family val="2"/>
          </rPr>
          <t>Ô chỉ tiêu có định dạng ký tự
Dữ liệu động đầu vào hợp lệ khi chỉ được thêm dòng trên ô này.</t>
        </r>
      </text>
    </comment>
    <comment ref="C10" authorId="0">
      <text>
        <r>
          <rPr>
            <sz val="10"/>
            <rFont val="Arial"/>
            <family val="2"/>
          </rPr>
          <t>Ô chỉ tiêu có định dạng số. Đơn vị tính x 1 (hoặc %)
Dữ liệu động đầu vào hợp lệ khi chỉ được thêm dòng trên ô này.</t>
        </r>
      </text>
    </comment>
    <comment ref="D10" authorId="0">
      <text>
        <r>
          <rPr>
            <sz val="10"/>
            <rFont val="Arial"/>
            <family val="2"/>
          </rPr>
          <t>Ô chỉ tiêu có định dạng số. Đơn vị tính x 1 (hoặc %)
Dữ liệu động đầu vào hợp lệ khi chỉ được thêm dòng trên ô này.</t>
        </r>
      </text>
    </comment>
    <comment ref="E10" authorId="0">
      <text>
        <r>
          <rPr>
            <sz val="10"/>
            <rFont val="Arial"/>
            <family val="2"/>
          </rPr>
          <t>Ô chỉ tiêu có định dạng số. Đơn vị tính x 1 (hoặc %)
Dữ liệu động đầu vào hợp lệ khi chỉ được thêm dòng trên ô này.</t>
        </r>
      </text>
    </comment>
    <comment ref="F10" authorId="0">
      <text>
        <r>
          <rPr>
            <sz val="10"/>
            <rFont val="Arial"/>
            <family val="2"/>
          </rPr>
          <t>Ô chỉ tiêu có định dạng số. Đơn vị tính x 1 (hoặc %)
Dữ liệu động đầu vào hợp lệ khi chỉ được thêm dòng trên ô này.</t>
        </r>
      </text>
    </comment>
    <comment ref="D11" authorId="0">
      <text>
        <r>
          <rPr>
            <sz val="10"/>
            <rFont val="Arial"/>
            <family val="2"/>
          </rPr>
          <t>Ô chỉ tiêu có định dạng số. Đơn vị tính x 1 (hoặc %)</t>
        </r>
      </text>
    </comment>
    <comment ref="E11" authorId="0">
      <text>
        <r>
          <rPr>
            <sz val="10"/>
            <rFont val="Arial"/>
            <family val="2"/>
          </rPr>
          <t>Ô chỉ tiêu có định dạng số. Đơn vị tính x 1 (hoặc %)</t>
        </r>
      </text>
    </comment>
    <comment ref="F11" authorId="0">
      <text>
        <r>
          <rPr>
            <sz val="10"/>
            <rFont val="Arial"/>
            <family val="2"/>
          </rPr>
          <t>Ô chỉ tiêu có định dạng số. Đơn vị tính x 1 (hoặc %)</t>
        </r>
      </text>
    </comment>
    <comment ref="A13" authorId="0">
      <text>
        <r>
          <rPr>
            <sz val="10"/>
            <rFont val="Arial"/>
            <family val="2"/>
          </rPr>
          <t>Ô chỉ tiêu có định dạng ký tự
Dữ liệu động đầu vào hợp lệ khi chỉ được thêm dòng trên ô này.</t>
        </r>
      </text>
    </comment>
    <comment ref="B13" authorId="0">
      <text>
        <r>
          <rPr>
            <sz val="10"/>
            <rFont val="Arial"/>
            <family val="2"/>
          </rPr>
          <t>Ô chỉ tiêu có định dạng ký tự
Dữ liệu động đầu vào hợp lệ khi chỉ được thêm dòng trên ô này.</t>
        </r>
      </text>
    </comment>
    <comment ref="C13" authorId="0">
      <text>
        <r>
          <rPr>
            <sz val="10"/>
            <rFont val="Arial"/>
            <family val="2"/>
          </rPr>
          <t>Ô chỉ tiêu có định dạng ký tự
Dữ liệu động đầu vào hợp lệ khi chỉ được thêm dòng trên ô này.</t>
        </r>
      </text>
    </comment>
    <comment ref="D13" authorId="0">
      <text>
        <r>
          <rPr>
            <sz val="10"/>
            <rFont val="Arial"/>
            <family val="2"/>
          </rPr>
          <t>Ô chỉ tiêu có định dạng số. Đơn vị tính x 1 (hoặc %)
Dữ liệu động đầu vào hợp lệ khi chỉ được thêm dòng trên ô này.</t>
        </r>
      </text>
    </comment>
    <comment ref="E13" authorId="0">
      <text>
        <r>
          <rPr>
            <sz val="10"/>
            <rFont val="Arial"/>
            <family val="2"/>
          </rPr>
          <t>Ô chỉ tiêu có định dạng số. Đơn vị tính x 1 (hoặc %)
Dữ liệu động đầu vào hợp lệ khi chỉ được thêm dòng trên ô này.</t>
        </r>
      </text>
    </comment>
    <comment ref="F13" authorId="0">
      <text>
        <r>
          <rPr>
            <sz val="10"/>
            <rFont val="Arial"/>
            <family val="2"/>
          </rPr>
          <t>Ô chỉ tiêu có định dạng số. Đơn vị tính x 1 (hoặc %)
Dữ liệu động đầu vào hợp lệ khi chỉ được thêm dòng trên ô này.</t>
        </r>
      </text>
    </comment>
    <comment ref="A15" authorId="0">
      <text>
        <r>
          <rPr>
            <sz val="10"/>
            <rFont val="Arial"/>
            <family val="2"/>
          </rPr>
          <t>Ô chỉ tiêu có định dạng số. Đơn vị tính x 1 (hoặc %)
Dữ liệu động đầu vào hợp lệ khi chỉ được thêm dòng trên ô này.</t>
        </r>
      </text>
    </comment>
    <comment ref="B15" authorId="0">
      <text>
        <r>
          <rPr>
            <sz val="10"/>
            <rFont val="Arial"/>
            <family val="2"/>
          </rPr>
          <t>Ô chỉ tiêu có định dạng ký tự
Dữ liệu động đầu vào hợp lệ khi chỉ được thêm dòng trên ô này.</t>
        </r>
      </text>
    </comment>
    <comment ref="C15" authorId="0">
      <text>
        <r>
          <rPr>
            <sz val="10"/>
            <rFont val="Arial"/>
            <family val="2"/>
          </rPr>
          <t>Ô chỉ tiêu có định dạng số. Đơn vị tính x 1 (hoặc %)
Dữ liệu động đầu vào hợp lệ khi chỉ được thêm dòng trên ô này.</t>
        </r>
      </text>
    </comment>
    <comment ref="D15" authorId="0">
      <text>
        <r>
          <rPr>
            <sz val="10"/>
            <rFont val="Arial"/>
            <family val="2"/>
          </rPr>
          <t>Ô chỉ tiêu có định dạng số. Đơn vị tính x 1 (hoặc %)
Dữ liệu động đầu vào hợp lệ khi chỉ được thêm dòng trên ô này.</t>
        </r>
      </text>
    </comment>
    <comment ref="E15" authorId="0">
      <text>
        <r>
          <rPr>
            <sz val="10"/>
            <rFont val="Arial"/>
            <family val="2"/>
          </rPr>
          <t>Ô chỉ tiêu có định dạng số. Đơn vị tính x 1 (hoặc %)
Dữ liệu động đầu vào hợp lệ khi chỉ được thêm dòng trên ô này.</t>
        </r>
      </text>
    </comment>
    <comment ref="F15" authorId="0">
      <text>
        <r>
          <rPr>
            <sz val="10"/>
            <rFont val="Arial"/>
            <family val="2"/>
          </rPr>
          <t>Ô chỉ tiêu có định dạng số. Đơn vị tính x 1 (hoặc %)
Dữ liệu động đầu vào hợp lệ khi chỉ được thêm dòng trên ô này.</t>
        </r>
      </text>
    </comment>
    <comment ref="D16" authorId="0">
      <text>
        <r>
          <rPr>
            <sz val="10"/>
            <rFont val="Arial"/>
            <family val="2"/>
          </rPr>
          <t>Ô chỉ tiêu có định dạng số. Đơn vị tính x 1 (hoặc %)</t>
        </r>
      </text>
    </comment>
    <comment ref="E16" authorId="0">
      <text>
        <r>
          <rPr>
            <sz val="10"/>
            <rFont val="Arial"/>
            <family val="2"/>
          </rPr>
          <t>Ô chỉ tiêu có định dạng số. Đơn vị tính x 1 (hoặc %)</t>
        </r>
      </text>
    </comment>
    <comment ref="F16" authorId="0">
      <text>
        <r>
          <rPr>
            <sz val="10"/>
            <rFont val="Arial"/>
            <family val="2"/>
          </rPr>
          <t>Ô chỉ tiêu có định dạng số. Đơn vị tính x 1 (hoặc %)</t>
        </r>
      </text>
    </comment>
    <comment ref="A18" authorId="0">
      <text>
        <r>
          <rPr>
            <sz val="10"/>
            <rFont val="Arial"/>
            <family val="2"/>
          </rPr>
          <t>Ô chỉ tiêu có định dạng số. Đơn vị tính x 1 (hoặc %)
Dữ liệu động đầu vào hợp lệ khi chỉ được thêm dòng trên ô này.</t>
        </r>
      </text>
    </comment>
    <comment ref="B18" authorId="0">
      <text>
        <r>
          <rPr>
            <sz val="10"/>
            <rFont val="Arial"/>
            <family val="2"/>
          </rPr>
          <t>Ô chỉ tiêu có định dạng ký tự
Dữ liệu động đầu vào hợp lệ khi chỉ được thêm dòng trên ô này.</t>
        </r>
      </text>
    </comment>
    <comment ref="C18" authorId="0">
      <text>
        <r>
          <rPr>
            <sz val="10"/>
            <rFont val="Arial"/>
            <family val="2"/>
          </rPr>
          <t>Ô chỉ tiêu có định dạng số. Đơn vị tính x 1 (hoặc %)
Dữ liệu động đầu vào hợp lệ khi chỉ được thêm dòng trên ô này.</t>
        </r>
      </text>
    </comment>
    <comment ref="D18" authorId="0">
      <text>
        <r>
          <rPr>
            <sz val="10"/>
            <rFont val="Arial"/>
            <family val="2"/>
          </rPr>
          <t>Ô chỉ tiêu có định dạng số. Đơn vị tính x 1 (hoặc %)
Dữ liệu động đầu vào hợp lệ khi chỉ được thêm dòng trên ô này.</t>
        </r>
      </text>
    </comment>
    <comment ref="E18" authorId="0">
      <text>
        <r>
          <rPr>
            <sz val="10"/>
            <rFont val="Arial"/>
            <family val="2"/>
          </rPr>
          <t>Ô chỉ tiêu có định dạng số. Đơn vị tính x 1 (hoặc %)
Dữ liệu động đầu vào hợp lệ khi chỉ được thêm dòng trên ô này.</t>
        </r>
      </text>
    </comment>
    <comment ref="F18" authorId="0">
      <text>
        <r>
          <rPr>
            <sz val="10"/>
            <rFont val="Arial"/>
            <family val="2"/>
          </rPr>
          <t>Ô chỉ tiêu có định dạng số. Đơn vị tính x 1 (hoặc %)
Dữ liệu động đầu vào hợp lệ khi chỉ được thêm dòng trên ô này.</t>
        </r>
      </text>
    </comment>
    <comment ref="D19" authorId="0">
      <text>
        <r>
          <rPr>
            <sz val="10"/>
            <rFont val="Arial"/>
            <family val="2"/>
          </rPr>
          <t>Ô chỉ tiêu có định dạng số. Đơn vị tính x 1 (hoặc %)</t>
        </r>
      </text>
    </comment>
    <comment ref="E19" authorId="0">
      <text>
        <r>
          <rPr>
            <sz val="10"/>
            <rFont val="Arial"/>
            <family val="2"/>
          </rPr>
          <t>Ô chỉ tiêu có định dạng số. Đơn vị tính x 1 (hoặc %)</t>
        </r>
      </text>
    </comment>
    <comment ref="F19" authorId="0">
      <text>
        <r>
          <rPr>
            <sz val="10"/>
            <rFont val="Arial"/>
            <family val="2"/>
          </rPr>
          <t>Ô chỉ tiêu có định dạng số. Đơn vị tính x 1 (hoặc %)</t>
        </r>
      </text>
    </comment>
    <comment ref="A21" authorId="0">
      <text>
        <r>
          <rPr>
            <sz val="10"/>
            <rFont val="Arial"/>
            <family val="2"/>
          </rPr>
          <t>Ô chỉ tiêu có định dạng ký tự
Dữ liệu động đầu vào hợp lệ khi chỉ được thêm dòng trên ô này.</t>
        </r>
      </text>
    </comment>
    <comment ref="B21" authorId="0">
      <text>
        <r>
          <rPr>
            <sz val="10"/>
            <rFont val="Arial"/>
            <family val="2"/>
          </rPr>
          <t>Ô chỉ tiêu có định dạng ký tự
Dữ liệu động đầu vào hợp lệ khi chỉ được thêm dòng trên ô này.</t>
        </r>
      </text>
    </comment>
    <comment ref="C21" authorId="0">
      <text>
        <r>
          <rPr>
            <sz val="10"/>
            <rFont val="Arial"/>
            <family val="2"/>
          </rPr>
          <t>Ô chỉ tiêu có định dạng ký tự
Dữ liệu động đầu vào hợp lệ khi chỉ được thêm dòng trên ô này.</t>
        </r>
      </text>
    </comment>
    <comment ref="D21" authorId="0">
      <text>
        <r>
          <rPr>
            <sz val="10"/>
            <rFont val="Arial"/>
            <family val="2"/>
          </rPr>
          <t>Ô chỉ tiêu có định dạng số. Đơn vị tính x 1 (hoặc %)
Dữ liệu động đầu vào hợp lệ khi chỉ được thêm dòng trên ô này.</t>
        </r>
      </text>
    </comment>
    <comment ref="E21" authorId="0">
      <text>
        <r>
          <rPr>
            <sz val="10"/>
            <rFont val="Arial"/>
            <family val="2"/>
          </rPr>
          <t>Ô chỉ tiêu có định dạng số. Đơn vị tính x 1 (hoặc %)
Dữ liệu động đầu vào hợp lệ khi chỉ được thêm dòng trên ô này.</t>
        </r>
      </text>
    </comment>
    <comment ref="F21" authorId="0">
      <text>
        <r>
          <rPr>
            <sz val="10"/>
            <rFont val="Arial"/>
            <family val="2"/>
          </rPr>
          <t>Ô chỉ tiêu có định dạng số. Đơn vị tính x 1 (hoặc %)
Dữ liệu động đầu vào hợp lệ khi chỉ được thêm dòng trên ô này.</t>
        </r>
      </text>
    </comment>
    <comment ref="A23" authorId="0">
      <text>
        <r>
          <rPr>
            <sz val="10"/>
            <rFont val="Arial"/>
            <family val="2"/>
          </rPr>
          <t>Ô chỉ tiêu có định dạng số. Đơn vị tính x 1 (hoặc %)
Dữ liệu động đầu vào hợp lệ khi chỉ được thêm dòng trên ô này.</t>
        </r>
      </text>
    </comment>
    <comment ref="B23" authorId="0">
      <text>
        <r>
          <rPr>
            <sz val="10"/>
            <rFont val="Arial"/>
            <family val="2"/>
          </rPr>
          <t>Ô chỉ tiêu có định dạng ký tự
Dữ liệu động đầu vào hợp lệ khi chỉ được thêm dòng trên ô này.</t>
        </r>
      </text>
    </comment>
    <comment ref="C23" authorId="0">
      <text>
        <r>
          <rPr>
            <sz val="10"/>
            <rFont val="Arial"/>
            <family val="2"/>
          </rPr>
          <t>Ô chỉ tiêu có định dạng số. Đơn vị tính x 1 (hoặc %)
Dữ liệu động đầu vào hợp lệ khi chỉ được thêm dòng trên ô này.</t>
        </r>
      </text>
    </comment>
    <comment ref="D23" authorId="0">
      <text>
        <r>
          <rPr>
            <sz val="10"/>
            <rFont val="Arial"/>
            <family val="2"/>
          </rPr>
          <t>Ô chỉ tiêu có định dạng số. Đơn vị tính x 1 (hoặc %)
Dữ liệu động đầu vào hợp lệ khi chỉ được thêm dòng trên ô này.</t>
        </r>
      </text>
    </comment>
    <comment ref="E23" authorId="0">
      <text>
        <r>
          <rPr>
            <sz val="10"/>
            <rFont val="Arial"/>
            <family val="2"/>
          </rPr>
          <t>Ô chỉ tiêu có định dạng số. Đơn vị tính x 1 (hoặc %)
Dữ liệu động đầu vào hợp lệ khi chỉ được thêm dòng trên ô này.</t>
        </r>
      </text>
    </comment>
    <comment ref="F23" authorId="0">
      <text>
        <r>
          <rPr>
            <sz val="10"/>
            <rFont val="Arial"/>
            <family val="2"/>
          </rPr>
          <t>Ô chỉ tiêu có định dạng số. Đơn vị tính x 1 (hoặc %)
Dữ liệu động đầu vào hợp lệ khi chỉ được thêm dòng trên ô này.</t>
        </r>
      </text>
    </comment>
    <comment ref="D24" authorId="0">
      <text>
        <r>
          <rPr>
            <sz val="10"/>
            <rFont val="Arial"/>
            <family val="2"/>
          </rPr>
          <t>Ô chỉ tiêu có định dạng số. Đơn vị tính x 1 (hoặc %)</t>
        </r>
      </text>
    </comment>
    <comment ref="E24" authorId="0">
      <text>
        <r>
          <rPr>
            <sz val="10"/>
            <rFont val="Arial"/>
            <family val="2"/>
          </rPr>
          <t>Ô chỉ tiêu có định dạng số. Đơn vị tính x 1 (hoặc %)</t>
        </r>
      </text>
    </comment>
    <comment ref="F24" authorId="0">
      <text>
        <r>
          <rPr>
            <sz val="10"/>
            <rFont val="Arial"/>
            <family val="2"/>
          </rPr>
          <t>Ô chỉ tiêu có định dạng số. Đơn vị tính x 1 (hoặc %)</t>
        </r>
      </text>
    </comment>
    <comment ref="A26" authorId="0">
      <text>
        <r>
          <rPr>
            <sz val="10"/>
            <rFont val="Arial"/>
            <family val="2"/>
          </rPr>
          <t>Ô chỉ tiêu có định dạng số. Đơn vị tính x 1 (hoặc %)
Dữ liệu động đầu vào hợp lệ khi chỉ được thêm dòng trên ô này.</t>
        </r>
      </text>
    </comment>
    <comment ref="B26" authorId="0">
      <text>
        <r>
          <rPr>
            <sz val="10"/>
            <rFont val="Arial"/>
            <family val="2"/>
          </rPr>
          <t>Ô chỉ tiêu có định dạng ký tự
Dữ liệu động đầu vào hợp lệ khi chỉ được thêm dòng trên ô này.</t>
        </r>
      </text>
    </comment>
    <comment ref="C26" authorId="0">
      <text>
        <r>
          <rPr>
            <sz val="10"/>
            <rFont val="Arial"/>
            <family val="2"/>
          </rPr>
          <t>Ô chỉ tiêu có định dạng số. Đơn vị tính x 1 (hoặc %)
Dữ liệu động đầu vào hợp lệ khi chỉ được thêm dòng trên ô này.</t>
        </r>
      </text>
    </comment>
    <comment ref="D26" authorId="0">
      <text>
        <r>
          <rPr>
            <sz val="10"/>
            <rFont val="Arial"/>
            <family val="2"/>
          </rPr>
          <t>Ô chỉ tiêu có định dạng số. Đơn vị tính x 1 (hoặc %)
Dữ liệu động đầu vào hợp lệ khi chỉ được thêm dòng trên ô này.</t>
        </r>
      </text>
    </comment>
    <comment ref="E26" authorId="0">
      <text>
        <r>
          <rPr>
            <sz val="10"/>
            <rFont val="Arial"/>
            <family val="2"/>
          </rPr>
          <t>Ô chỉ tiêu có định dạng số. Đơn vị tính x 1 (hoặc %)
Dữ liệu động đầu vào hợp lệ khi chỉ được thêm dòng trên ô này.</t>
        </r>
      </text>
    </comment>
    <comment ref="F26" authorId="0">
      <text>
        <r>
          <rPr>
            <sz val="10"/>
            <rFont val="Arial"/>
            <family val="2"/>
          </rPr>
          <t>Ô chỉ tiêu có định dạng số. Đơn vị tính x 1 (hoặc %)
Dữ liệu động đầu vào hợp lệ khi chỉ được thêm dòng trên ô này.</t>
        </r>
      </text>
    </comment>
    <comment ref="D27" authorId="0">
      <text>
        <r>
          <rPr>
            <sz val="10"/>
            <rFont val="Arial"/>
            <family val="2"/>
          </rPr>
          <t>Ô chỉ tiêu có định dạng số. Đơn vị tính x 1 (hoặc %)</t>
        </r>
      </text>
    </comment>
    <comment ref="E27" authorId="0">
      <text>
        <r>
          <rPr>
            <sz val="10"/>
            <rFont val="Arial"/>
            <family val="2"/>
          </rPr>
          <t>Ô chỉ tiêu có định dạng số. Đơn vị tính x 1 (hoặc %)</t>
        </r>
      </text>
    </comment>
    <comment ref="F27" authorId="0">
      <text>
        <r>
          <rPr>
            <sz val="10"/>
            <rFont val="Arial"/>
            <family val="2"/>
          </rPr>
          <t>Ô chỉ tiêu có định dạng số. Đơn vị tính x 1 (hoặc %)</t>
        </r>
      </text>
    </comment>
    <comment ref="A29" authorId="0">
      <text>
        <r>
          <rPr>
            <sz val="10"/>
            <rFont val="Arial"/>
            <family val="2"/>
          </rPr>
          <t>Ô chỉ tiêu có định dạng số. Đơn vị tính x 1 (hoặc %)
Dữ liệu động đầu vào hợp lệ khi chỉ được thêm dòng trên ô này.</t>
        </r>
      </text>
    </comment>
    <comment ref="B29" authorId="0">
      <text>
        <r>
          <rPr>
            <sz val="10"/>
            <rFont val="Arial"/>
            <family val="2"/>
          </rPr>
          <t>Ô chỉ tiêu có định dạng ký tự
Dữ liệu động đầu vào hợp lệ khi chỉ được thêm dòng trên ô này.</t>
        </r>
      </text>
    </comment>
    <comment ref="C29" authorId="0">
      <text>
        <r>
          <rPr>
            <sz val="10"/>
            <rFont val="Arial"/>
            <family val="2"/>
          </rPr>
          <t>Ô chỉ tiêu có định dạng số. Đơn vị tính x 1 (hoặc %)
Dữ liệu động đầu vào hợp lệ khi chỉ được thêm dòng trên ô này.</t>
        </r>
      </text>
    </comment>
    <comment ref="D29" authorId="0">
      <text>
        <r>
          <rPr>
            <sz val="10"/>
            <rFont val="Arial"/>
            <family val="2"/>
          </rPr>
          <t>Ô chỉ tiêu có định dạng số. Đơn vị tính x 1 (hoặc %)
Dữ liệu động đầu vào hợp lệ khi chỉ được thêm dòng trên ô này.</t>
        </r>
      </text>
    </comment>
    <comment ref="E29" authorId="0">
      <text>
        <r>
          <rPr>
            <sz val="10"/>
            <rFont val="Arial"/>
            <family val="2"/>
          </rPr>
          <t>Ô chỉ tiêu có định dạng số. Đơn vị tính x 1 (hoặc %)
Dữ liệu động đầu vào hợp lệ khi chỉ được thêm dòng trên ô này.</t>
        </r>
      </text>
    </comment>
    <comment ref="F29" authorId="0">
      <text>
        <r>
          <rPr>
            <sz val="10"/>
            <rFont val="Arial"/>
            <family val="2"/>
          </rPr>
          <t>Ô chỉ tiêu có định dạng số. Đơn vị tính x 1 (hoặc %)
Dữ liệu động đầu vào hợp lệ khi chỉ được thêm dòng trên ô này.</t>
        </r>
      </text>
    </comment>
    <comment ref="D30" authorId="0">
      <text>
        <r>
          <rPr>
            <sz val="10"/>
            <rFont val="Arial"/>
            <family val="2"/>
          </rPr>
          <t>Ô chỉ tiêu có định dạng số. Đơn vị tính x 1 (hoặc %)</t>
        </r>
      </text>
    </comment>
    <comment ref="E30" authorId="0">
      <text>
        <r>
          <rPr>
            <sz val="10"/>
            <rFont val="Arial"/>
            <family val="2"/>
          </rPr>
          <t>Ô chỉ tiêu có định dạng số. Đơn vị tính x 1 (hoặc %)</t>
        </r>
      </text>
    </comment>
    <comment ref="F30" authorId="0">
      <text>
        <r>
          <rPr>
            <sz val="10"/>
            <rFont val="Arial"/>
            <family val="2"/>
          </rPr>
          <t>Ô chỉ tiêu có định dạng số. Đơn vị tính x 1 (hoặc %)</t>
        </r>
      </text>
    </comment>
    <comment ref="D31" authorId="0">
      <text>
        <r>
          <rPr>
            <sz val="10"/>
            <rFont val="Arial"/>
            <family val="2"/>
          </rPr>
          <t>Ô chỉ tiêu có định dạng số. Đơn vị tính x 1 (hoặc %)</t>
        </r>
      </text>
    </comment>
    <comment ref="E31" authorId="0">
      <text>
        <r>
          <rPr>
            <sz val="10"/>
            <rFont val="Arial"/>
            <family val="2"/>
          </rPr>
          <t>Ô chỉ tiêu có định dạng số. Đơn vị tính x 1 (hoặc %)</t>
        </r>
      </text>
    </comment>
    <comment ref="F31" authorId="0">
      <text>
        <r>
          <rPr>
            <sz val="10"/>
            <rFont val="Arial"/>
            <family val="2"/>
          </rPr>
          <t>Ô chỉ tiêu có định dạng số. Đơn vị tính x 1 (hoặc %)</t>
        </r>
      </text>
    </comment>
    <comment ref="D32" authorId="0">
      <text>
        <r>
          <rPr>
            <sz val="10"/>
            <rFont val="Arial"/>
            <family val="2"/>
          </rPr>
          <t>Ô chỉ tiêu có định dạng số. Đơn vị tính x 1 (hoặc %)</t>
        </r>
      </text>
    </comment>
    <comment ref="E32" authorId="0">
      <text>
        <r>
          <rPr>
            <sz val="10"/>
            <rFont val="Arial"/>
            <family val="2"/>
          </rPr>
          <t>Ô chỉ tiêu có định dạng số. Đơn vị tính x 1 (hoặc %)</t>
        </r>
      </text>
    </comment>
    <comment ref="F32" authorId="0">
      <text>
        <r>
          <rPr>
            <sz val="10"/>
            <rFont val="Arial"/>
            <family val="2"/>
          </rPr>
          <t>Ô chỉ tiêu có định dạng số. Đơn vị tính x 1 (hoặc %)</t>
        </r>
      </text>
    </comment>
    <comment ref="A34" authorId="0">
      <text>
        <r>
          <rPr>
            <sz val="10"/>
            <rFont val="Arial"/>
            <family val="2"/>
          </rPr>
          <t>Ô chỉ tiêu có định dạng ký tự
Dữ liệu động đầu vào hợp lệ khi chỉ được thêm dòng trên ô này.</t>
        </r>
      </text>
    </comment>
    <comment ref="B34" authorId="0">
      <text>
        <r>
          <rPr>
            <sz val="10"/>
            <rFont val="Arial"/>
            <family val="2"/>
          </rPr>
          <t>Ô chỉ tiêu có định dạng ký tự
Dữ liệu động đầu vào hợp lệ khi chỉ được thêm dòng trên ô này.</t>
        </r>
      </text>
    </comment>
    <comment ref="C34" authorId="0">
      <text>
        <r>
          <rPr>
            <sz val="10"/>
            <rFont val="Arial"/>
            <family val="2"/>
          </rPr>
          <t>Ô chỉ tiêu có định dạng ký tự
Dữ liệu động đầu vào hợp lệ khi chỉ được thêm dòng trên ô này.</t>
        </r>
      </text>
    </comment>
    <comment ref="D34" authorId="0">
      <text>
        <r>
          <rPr>
            <sz val="10"/>
            <rFont val="Arial"/>
            <family val="2"/>
          </rPr>
          <t>Ô chỉ tiêu có định dạng số. Đơn vị tính x 1 (hoặc %)
Dữ liệu động đầu vào hợp lệ khi chỉ được thêm dòng trên ô này.</t>
        </r>
      </text>
    </comment>
    <comment ref="E34" authorId="0">
      <text>
        <r>
          <rPr>
            <sz val="10"/>
            <rFont val="Arial"/>
            <family val="2"/>
          </rPr>
          <t>Ô chỉ tiêu có định dạng số. Đơn vị tính x 1 (hoặc %)
Dữ liệu động đầu vào hợp lệ khi chỉ được thêm dòng trên ô này.</t>
        </r>
      </text>
    </comment>
    <comment ref="F34" authorId="0">
      <text>
        <r>
          <rPr>
            <sz val="10"/>
            <rFont val="Arial"/>
            <family val="2"/>
          </rPr>
          <t>Ô chỉ tiêu có định dạng số. Đơn vị tính x 1 (hoặc %)
Dữ liệu động đầu vào hợp lệ khi chỉ được thêm dòng trên ô này.</t>
        </r>
      </text>
    </comment>
    <comment ref="A36" authorId="0">
      <text>
        <r>
          <rPr>
            <sz val="10"/>
            <rFont val="Arial"/>
            <family val="2"/>
          </rPr>
          <t>Ô chỉ tiêu có định dạng số. Đơn vị tính x 1 (hoặc %)
Dữ liệu động đầu vào hợp lệ khi chỉ được thêm dòng trên ô này.</t>
        </r>
      </text>
    </comment>
    <comment ref="B36" authorId="0">
      <text>
        <r>
          <rPr>
            <sz val="10"/>
            <rFont val="Arial"/>
            <family val="2"/>
          </rPr>
          <t>Ô chỉ tiêu có định dạng ký tự
Dữ liệu động đầu vào hợp lệ khi chỉ được thêm dòng trên ô này.</t>
        </r>
      </text>
    </comment>
    <comment ref="C36" authorId="0">
      <text>
        <r>
          <rPr>
            <sz val="10"/>
            <rFont val="Arial"/>
            <family val="2"/>
          </rPr>
          <t>Ô chỉ tiêu có định dạng số. Đơn vị tính x 1 (hoặc %)
Dữ liệu động đầu vào hợp lệ khi chỉ được thêm dòng trên ô này.</t>
        </r>
      </text>
    </comment>
    <comment ref="D36" authorId="0">
      <text>
        <r>
          <rPr>
            <sz val="10"/>
            <rFont val="Arial"/>
            <family val="2"/>
          </rPr>
          <t>Ô chỉ tiêu có định dạng số. Đơn vị tính x 1 (hoặc %)
Dữ liệu động đầu vào hợp lệ khi chỉ được thêm dòng trên ô này.</t>
        </r>
      </text>
    </comment>
    <comment ref="E36" authorId="0">
      <text>
        <r>
          <rPr>
            <sz val="10"/>
            <rFont val="Arial"/>
            <family val="2"/>
          </rPr>
          <t>Ô chỉ tiêu có định dạng số. Đơn vị tính x 1 (hoặc %)
Dữ liệu động đầu vào hợp lệ khi chỉ được thêm dòng trên ô này.</t>
        </r>
      </text>
    </comment>
    <comment ref="F36" authorId="0">
      <text>
        <r>
          <rPr>
            <sz val="10"/>
            <rFont val="Arial"/>
            <family val="2"/>
          </rPr>
          <t>Ô chỉ tiêu có định dạng số. Đơn vị tính x 1 (hoặc %)
Dữ liệu động đầu vào hợp lệ khi chỉ được thêm dòng trên ô này.</t>
        </r>
      </text>
    </comment>
    <comment ref="D37" authorId="0">
      <text>
        <r>
          <rPr>
            <sz val="10"/>
            <rFont val="Arial"/>
            <family val="2"/>
          </rPr>
          <t>Ô chỉ tiêu có định dạng số. Đơn vị tính x 1 (hoặc %)</t>
        </r>
      </text>
    </comment>
    <comment ref="E37" authorId="0">
      <text>
        <r>
          <rPr>
            <sz val="10"/>
            <rFont val="Arial"/>
            <family val="2"/>
          </rPr>
          <t>Ô chỉ tiêu có định dạng số. Đơn vị tính x 1 (hoặc %)</t>
        </r>
      </text>
    </comment>
    <comment ref="F37" authorId="0">
      <text>
        <r>
          <rPr>
            <sz val="10"/>
            <rFont val="Arial"/>
            <family val="2"/>
          </rPr>
          <t>Ô chỉ tiêu có định dạng số. Đơn vị tính x 1 (hoặc %)</t>
        </r>
      </text>
    </comment>
    <comment ref="A39" authorId="0">
      <text>
        <r>
          <rPr>
            <sz val="10"/>
            <rFont val="Arial"/>
            <family val="2"/>
          </rPr>
          <t>Ô chỉ tiêu có định dạng số. Đơn vị tính x 1 (hoặc %)
Dữ liệu động đầu vào hợp lệ khi chỉ được thêm dòng trên ô này.</t>
        </r>
      </text>
    </comment>
    <comment ref="B39" authorId="0">
      <text>
        <r>
          <rPr>
            <sz val="10"/>
            <rFont val="Arial"/>
            <family val="2"/>
          </rPr>
          <t>Ô chỉ tiêu có định dạng ký tự
Dữ liệu động đầu vào hợp lệ khi chỉ được thêm dòng trên ô này.</t>
        </r>
      </text>
    </comment>
    <comment ref="C39" authorId="0">
      <text>
        <r>
          <rPr>
            <sz val="10"/>
            <rFont val="Arial"/>
            <family val="2"/>
          </rPr>
          <t>Ô chỉ tiêu có định dạng số. Đơn vị tính x 1 (hoặc %)
Dữ liệu động đầu vào hợp lệ khi chỉ được thêm dòng trên ô này.</t>
        </r>
      </text>
    </comment>
    <comment ref="D39" authorId="0">
      <text>
        <r>
          <rPr>
            <sz val="10"/>
            <rFont val="Arial"/>
            <family val="2"/>
          </rPr>
          <t>Ô chỉ tiêu có định dạng số. Đơn vị tính x 1 (hoặc %)
Dữ liệu động đầu vào hợp lệ khi chỉ được thêm dòng trên ô này.</t>
        </r>
      </text>
    </comment>
    <comment ref="E39" authorId="0">
      <text>
        <r>
          <rPr>
            <sz val="10"/>
            <rFont val="Arial"/>
            <family val="2"/>
          </rPr>
          <t>Ô chỉ tiêu có định dạng số. Đơn vị tính x 1 (hoặc %)
Dữ liệu động đầu vào hợp lệ khi chỉ được thêm dòng trên ô này.</t>
        </r>
      </text>
    </comment>
    <comment ref="F39" authorId="0">
      <text>
        <r>
          <rPr>
            <sz val="10"/>
            <rFont val="Arial"/>
            <family val="2"/>
          </rPr>
          <t>Ô chỉ tiêu có định dạng số. Đơn vị tính x 1 (hoặc %)
Dữ liệu động đầu vào hợp lệ khi chỉ được thêm dòng trên ô này.</t>
        </r>
      </text>
    </comment>
    <comment ref="D40" authorId="0">
      <text>
        <r>
          <rPr>
            <sz val="10"/>
            <rFont val="Arial"/>
            <family val="2"/>
          </rPr>
          <t>Ô chỉ tiêu có định dạng số. Đơn vị tính x 1 (hoặc %)</t>
        </r>
      </text>
    </comment>
    <comment ref="E40" authorId="0">
      <text>
        <r>
          <rPr>
            <sz val="10"/>
            <rFont val="Arial"/>
            <family val="2"/>
          </rPr>
          <t>Ô chỉ tiêu có định dạng số. Đơn vị tính x 1 (hoặc %)</t>
        </r>
      </text>
    </comment>
    <comment ref="F40" authorId="0">
      <text>
        <r>
          <rPr>
            <sz val="10"/>
            <rFont val="Arial"/>
            <family val="2"/>
          </rPr>
          <t>Ô chỉ tiêu có định dạng số. Đơn vị tính x 1 (hoặc %)</t>
        </r>
      </text>
    </comment>
    <comment ref="D41" authorId="0">
      <text>
        <r>
          <rPr>
            <sz val="10"/>
            <rFont val="Arial"/>
            <family val="2"/>
          </rPr>
          <t>Ô chỉ tiêu có định dạng số. Đơn vị tính x 1 (hoặc %)</t>
        </r>
      </text>
    </comment>
    <comment ref="E41" authorId="0">
      <text>
        <r>
          <rPr>
            <sz val="10"/>
            <rFont val="Arial"/>
            <family val="2"/>
          </rPr>
          <t>Ô chỉ tiêu có định dạng số. Đơn vị tính x 1 (hoặc %)</t>
        </r>
      </text>
    </comment>
    <comment ref="F41" authorId="0">
      <text>
        <r>
          <rPr>
            <sz val="10"/>
            <rFont val="Arial"/>
            <family val="2"/>
          </rPr>
          <t>Ô chỉ tiêu có định dạng số. Đơn vị tính x 1 (hoặc %)</t>
        </r>
      </text>
    </comment>
    <comment ref="D42" authorId="0">
      <text>
        <r>
          <rPr>
            <sz val="10"/>
            <rFont val="Arial"/>
            <family val="2"/>
          </rPr>
          <t>Ô chỉ tiêu có định dạng số. Đơn vị tính x 1 (hoặc %)</t>
        </r>
      </text>
    </comment>
    <comment ref="E42" authorId="0">
      <text>
        <r>
          <rPr>
            <sz val="10"/>
            <rFont val="Arial"/>
            <family val="2"/>
          </rPr>
          <t>Ô chỉ tiêu có định dạng số. Đơn vị tính x 1 (hoặc %)</t>
        </r>
      </text>
    </comment>
    <comment ref="F42" authorId="0">
      <text>
        <r>
          <rPr>
            <sz val="10"/>
            <rFont val="Arial"/>
            <family val="2"/>
          </rPr>
          <t>Ô chỉ tiêu có định dạng số. Đơn vị tính x 1 (hoặc %)</t>
        </r>
      </text>
    </comment>
    <comment ref="D43" authorId="0">
      <text>
        <r>
          <rPr>
            <sz val="10"/>
            <rFont val="Arial"/>
            <family val="2"/>
          </rPr>
          <t>Ô chỉ tiêu có định dạng số. Đơn vị tính x 1 (hoặc %)</t>
        </r>
      </text>
    </comment>
    <comment ref="E43" authorId="0">
      <text>
        <r>
          <rPr>
            <sz val="10"/>
            <rFont val="Arial"/>
            <family val="2"/>
          </rPr>
          <t>Ô chỉ tiêu có định dạng số. Đơn vị tính x 1 (hoặc %)</t>
        </r>
      </text>
    </comment>
    <comment ref="F43" authorId="0">
      <text>
        <r>
          <rPr>
            <sz val="10"/>
            <rFont val="Arial"/>
            <family val="2"/>
          </rPr>
          <t>Ô chỉ tiêu có định dạng số. Đơn vị tính x 1 (hoặc %)</t>
        </r>
      </text>
    </comment>
  </commentList>
</comments>
</file>

<file path=xl/comments10.xml><?xml version="1.0" encoding="utf-8"?>
<comments xmlns="http://schemas.openxmlformats.org/spreadsheetml/2006/main">
  <authors>
    <author/>
  </authors>
  <commentList>
    <comment ref="C3" authorId="0">
      <text>
        <r>
          <rPr>
            <sz val="10"/>
            <rFont val="Arial"/>
            <family val="2"/>
          </rPr>
          <t>Ô chỉ tiêu có định dạng số. Đơn vị tính x 1 (hoặc %)</t>
        </r>
      </text>
    </comment>
    <comment ref="D3" authorId="0">
      <text>
        <r>
          <rPr>
            <sz val="10"/>
            <rFont val="Arial"/>
            <family val="2"/>
          </rPr>
          <t>Ô chỉ tiêu có định dạng số. Đơn vị tính x 1 (hoặc %)</t>
        </r>
      </text>
    </comment>
    <comment ref="E3" authorId="0">
      <text>
        <r>
          <rPr>
            <sz val="10"/>
            <rFont val="Arial"/>
            <family val="2"/>
          </rPr>
          <t>Ô chỉ tiêu có định dạng số. Đơn vị tính x 1 (hoặc %)</t>
        </r>
      </text>
    </comment>
    <comment ref="F3" authorId="0">
      <text>
        <r>
          <rPr>
            <sz val="10"/>
            <rFont val="Arial"/>
            <family val="2"/>
          </rPr>
          <t>Ô chỉ tiêu có định dạng số. Đơn vị tính x 1 (hoặc %)</t>
        </r>
      </text>
    </comment>
    <comment ref="G3" authorId="0">
      <text>
        <r>
          <rPr>
            <sz val="10"/>
            <rFont val="Arial"/>
            <family val="2"/>
          </rPr>
          <t>Ô chỉ tiêu có định dạng số. Đơn vị tính x 1 (hoặc %)</t>
        </r>
      </text>
    </comment>
    <comment ref="H3" authorId="0">
      <text>
        <r>
          <rPr>
            <sz val="10"/>
            <rFont val="Arial"/>
            <family val="2"/>
          </rPr>
          <t>Ô chỉ tiêu có định dạng số. Đơn vị tính x 1 (hoặc %)</t>
        </r>
      </text>
    </comment>
    <comment ref="A5" authorId="0">
      <text>
        <r>
          <rPr>
            <sz val="10"/>
            <rFont val="Arial"/>
            <family val="2"/>
          </rPr>
          <t>Ô chỉ tiêu có định dạng ký tự
Dữ liệu động đầu vào hợp lệ khi chỉ được thêm dòng trên ô này.</t>
        </r>
      </text>
    </comment>
    <comment ref="B5" authorId="0">
      <text>
        <r>
          <rPr>
            <sz val="10"/>
            <rFont val="Arial"/>
            <family val="2"/>
          </rPr>
          <t>Ô chỉ tiêu có định dạng ký tự
Dữ liệu động đầu vào hợp lệ khi chỉ được thêm dòng trên ô này.</t>
        </r>
      </text>
    </comment>
    <comment ref="C5" authorId="0">
      <text>
        <r>
          <rPr>
            <sz val="10"/>
            <rFont val="Arial"/>
            <family val="2"/>
          </rPr>
          <t>Ô chỉ tiêu có định dạng số. Đơn vị tính x 1 (hoặc %)
Dữ liệu động đầu vào hợp lệ khi chỉ được thêm dòng trên ô này.</t>
        </r>
      </text>
    </comment>
    <comment ref="D5" authorId="0">
      <text>
        <r>
          <rPr>
            <sz val="10"/>
            <rFont val="Arial"/>
            <family val="2"/>
          </rPr>
          <t>Ô chỉ tiêu có định dạng số. Đơn vị tính x 1 (hoặc %)
Dữ liệu động đầu vào hợp lệ khi chỉ được thêm dòng trên ô này.</t>
        </r>
      </text>
    </comment>
    <comment ref="E5" authorId="0">
      <text>
        <r>
          <rPr>
            <sz val="10"/>
            <rFont val="Arial"/>
            <family val="2"/>
          </rPr>
          <t>Ô chỉ tiêu có định dạng số. Đơn vị tính x 1 (hoặc %)
Dữ liệu động đầu vào hợp lệ khi chỉ được thêm dòng trên ô này.</t>
        </r>
      </text>
    </comment>
    <comment ref="F5" authorId="0">
      <text>
        <r>
          <rPr>
            <sz val="10"/>
            <rFont val="Arial"/>
            <family val="2"/>
          </rPr>
          <t>Ô chỉ tiêu có định dạng số. Đơn vị tính x 1 (hoặc %)
Dữ liệu động đầu vào hợp lệ khi chỉ được thêm dòng trên ô này.</t>
        </r>
      </text>
    </comment>
    <comment ref="G5" authorId="0">
      <text>
        <r>
          <rPr>
            <sz val="10"/>
            <rFont val="Arial"/>
            <family val="2"/>
          </rPr>
          <t>Ô chỉ tiêu có định dạng số. Đơn vị tính x 1 (hoặc %)
Dữ liệu động đầu vào hợp lệ khi chỉ được thêm dòng trên ô này.</t>
        </r>
      </text>
    </comment>
    <comment ref="H5" authorId="0">
      <text>
        <r>
          <rPr>
            <sz val="10"/>
            <rFont val="Arial"/>
            <family val="2"/>
          </rPr>
          <t>Ô chỉ tiêu có định dạng số. Đơn vị tính x 1 (hoặc %)
Dữ liệu động đầu vào hợp lệ khi chỉ được thêm dòng trên ô này.</t>
        </r>
      </text>
    </comment>
    <comment ref="C6" authorId="0">
      <text>
        <r>
          <rPr>
            <sz val="10"/>
            <rFont val="Arial"/>
            <family val="2"/>
          </rPr>
          <t>Ô chỉ tiêu có định dạng số. Đơn vị tính x 1 (hoặc %)</t>
        </r>
      </text>
    </comment>
    <comment ref="D6" authorId="0">
      <text>
        <r>
          <rPr>
            <sz val="10"/>
            <rFont val="Arial"/>
            <family val="2"/>
          </rPr>
          <t>Ô chỉ tiêu có định dạng số. Đơn vị tính x 1 (hoặc %)</t>
        </r>
      </text>
    </comment>
    <comment ref="E6" authorId="0">
      <text>
        <r>
          <rPr>
            <sz val="10"/>
            <rFont val="Arial"/>
            <family val="2"/>
          </rPr>
          <t>Ô chỉ tiêu có định dạng số. Đơn vị tính x 1 (hoặc %)</t>
        </r>
      </text>
    </comment>
    <comment ref="F6" authorId="0">
      <text>
        <r>
          <rPr>
            <sz val="10"/>
            <rFont val="Arial"/>
            <family val="2"/>
          </rPr>
          <t>Ô chỉ tiêu có định dạng số. Đơn vị tính x 1 (hoặc %)</t>
        </r>
      </text>
    </comment>
    <comment ref="G6" authorId="0">
      <text>
        <r>
          <rPr>
            <sz val="10"/>
            <rFont val="Arial"/>
            <family val="2"/>
          </rPr>
          <t>Ô chỉ tiêu có định dạng số. Đơn vị tính x 1 (hoặc %)</t>
        </r>
      </text>
    </comment>
    <comment ref="H6" authorId="0">
      <text>
        <r>
          <rPr>
            <sz val="10"/>
            <rFont val="Arial"/>
            <family val="2"/>
          </rPr>
          <t>Ô chỉ tiêu có định dạng số. Đơn vị tính x 1 (hoặc %)</t>
        </r>
      </text>
    </comment>
    <comment ref="A8" authorId="0">
      <text>
        <r>
          <rPr>
            <sz val="10"/>
            <rFont val="Arial"/>
            <family val="2"/>
          </rPr>
          <t>Ô chỉ tiêu có định dạng ký tự
Dữ liệu động đầu vào hợp lệ khi chỉ được thêm dòng trên ô này.</t>
        </r>
      </text>
    </comment>
    <comment ref="B8" authorId="0">
      <text>
        <r>
          <rPr>
            <sz val="10"/>
            <rFont val="Arial"/>
            <family val="2"/>
          </rPr>
          <t>Ô chỉ tiêu có định dạng ký tự
Dữ liệu động đầu vào hợp lệ khi chỉ được thêm dòng trên ô này.</t>
        </r>
      </text>
    </comment>
    <comment ref="C8" authorId="0">
      <text>
        <r>
          <rPr>
            <sz val="10"/>
            <rFont val="Arial"/>
            <family val="2"/>
          </rPr>
          <t>Ô chỉ tiêu có định dạng số. Đơn vị tính x 1 (hoặc %)
Dữ liệu động đầu vào hợp lệ khi chỉ được thêm dòng trên ô này.</t>
        </r>
      </text>
    </comment>
    <comment ref="D8" authorId="0">
      <text>
        <r>
          <rPr>
            <sz val="10"/>
            <rFont val="Arial"/>
            <family val="2"/>
          </rPr>
          <t>Ô chỉ tiêu có định dạng số. Đơn vị tính x 1 (hoặc %)
Dữ liệu động đầu vào hợp lệ khi chỉ được thêm dòng trên ô này.</t>
        </r>
      </text>
    </comment>
    <comment ref="E8" authorId="0">
      <text>
        <r>
          <rPr>
            <sz val="10"/>
            <rFont val="Arial"/>
            <family val="2"/>
          </rPr>
          <t>Ô chỉ tiêu có định dạng số. Đơn vị tính x 1 (hoặc %)
Dữ liệu động đầu vào hợp lệ khi chỉ được thêm dòng trên ô này.</t>
        </r>
      </text>
    </comment>
    <comment ref="F8" authorId="0">
      <text>
        <r>
          <rPr>
            <sz val="10"/>
            <rFont val="Arial"/>
            <family val="2"/>
          </rPr>
          <t>Ô chỉ tiêu có định dạng số. Đơn vị tính x 1 (hoặc %)
Dữ liệu động đầu vào hợp lệ khi chỉ được thêm dòng trên ô này.</t>
        </r>
      </text>
    </comment>
    <comment ref="G8" authorId="0">
      <text>
        <r>
          <rPr>
            <sz val="10"/>
            <rFont val="Arial"/>
            <family val="2"/>
          </rPr>
          <t>Ô chỉ tiêu có định dạng số. Đơn vị tính x 1 (hoặc %)
Dữ liệu động đầu vào hợp lệ khi chỉ được thêm dòng trên ô này.</t>
        </r>
      </text>
    </comment>
    <comment ref="H8" authorId="0">
      <text>
        <r>
          <rPr>
            <sz val="10"/>
            <rFont val="Arial"/>
            <family val="2"/>
          </rPr>
          <t>Ô chỉ tiêu có định dạng số. Đơn vị tính x 1 (hoặc %)
Dữ liệu động đầu vào hợp lệ khi chỉ được thêm dòng trên ô này.</t>
        </r>
      </text>
    </comment>
    <comment ref="C9" authorId="0">
      <text>
        <r>
          <rPr>
            <sz val="10"/>
            <rFont val="Arial"/>
            <family val="2"/>
          </rPr>
          <t>Ô chỉ tiêu có định dạng số. Đơn vị tính x 1 (hoặc %)</t>
        </r>
      </text>
    </comment>
    <comment ref="D9" authorId="0">
      <text>
        <r>
          <rPr>
            <sz val="10"/>
            <rFont val="Arial"/>
            <family val="2"/>
          </rPr>
          <t>Ô chỉ tiêu có định dạng số. Đơn vị tính x 1 (hoặc %)</t>
        </r>
      </text>
    </comment>
    <comment ref="E9" authorId="0">
      <text>
        <r>
          <rPr>
            <sz val="10"/>
            <rFont val="Arial"/>
            <family val="2"/>
          </rPr>
          <t>Ô chỉ tiêu có định dạng số. Đơn vị tính x 1 (hoặc %)</t>
        </r>
      </text>
    </comment>
    <comment ref="F9" authorId="0">
      <text>
        <r>
          <rPr>
            <sz val="10"/>
            <rFont val="Arial"/>
            <family val="2"/>
          </rPr>
          <t>Ô chỉ tiêu có định dạng số. Đơn vị tính x 1 (hoặc %)</t>
        </r>
      </text>
    </comment>
    <comment ref="G9" authorId="0">
      <text>
        <r>
          <rPr>
            <sz val="10"/>
            <rFont val="Arial"/>
            <family val="2"/>
          </rPr>
          <t>Ô chỉ tiêu có định dạng số. Đơn vị tính x 1 (hoặc %)</t>
        </r>
      </text>
    </comment>
    <comment ref="H9" authorId="0">
      <text>
        <r>
          <rPr>
            <sz val="10"/>
            <rFont val="Arial"/>
            <family val="2"/>
          </rPr>
          <t>Ô chỉ tiêu có định dạng số. Đơn vị tính x 1 (hoặc %)</t>
        </r>
      </text>
    </comment>
    <comment ref="A11" authorId="0">
      <text>
        <r>
          <rPr>
            <sz val="10"/>
            <rFont val="Arial"/>
            <family val="2"/>
          </rPr>
          <t>Ô chỉ tiêu có định dạng ký tự
Dữ liệu động đầu vào hợp lệ khi chỉ được thêm dòng trên ô này.</t>
        </r>
      </text>
    </comment>
    <comment ref="B11" authorId="0">
      <text>
        <r>
          <rPr>
            <sz val="10"/>
            <rFont val="Arial"/>
            <family val="2"/>
          </rPr>
          <t>Ô chỉ tiêu có định dạng ký tự
Dữ liệu động đầu vào hợp lệ khi chỉ được thêm dòng trên ô này.</t>
        </r>
      </text>
    </comment>
    <comment ref="C11" authorId="0">
      <text>
        <r>
          <rPr>
            <sz val="10"/>
            <rFont val="Arial"/>
            <family val="2"/>
          </rPr>
          <t>Ô chỉ tiêu có định dạng số. Đơn vị tính x 1 (hoặc %)
Dữ liệu động đầu vào hợp lệ khi chỉ được thêm dòng trên ô này.</t>
        </r>
      </text>
    </comment>
    <comment ref="D11" authorId="0">
      <text>
        <r>
          <rPr>
            <sz val="10"/>
            <rFont val="Arial"/>
            <family val="2"/>
          </rPr>
          <t>Ô chỉ tiêu có định dạng số. Đơn vị tính x 1 (hoặc %)
Dữ liệu động đầu vào hợp lệ khi chỉ được thêm dòng trên ô này.</t>
        </r>
      </text>
    </comment>
    <comment ref="E11" authorId="0">
      <text>
        <r>
          <rPr>
            <sz val="10"/>
            <rFont val="Arial"/>
            <family val="2"/>
          </rPr>
          <t>Ô chỉ tiêu có định dạng số. Đơn vị tính x 1 (hoặc %)
Dữ liệu động đầu vào hợp lệ khi chỉ được thêm dòng trên ô này.</t>
        </r>
      </text>
    </comment>
    <comment ref="F11" authorId="0">
      <text>
        <r>
          <rPr>
            <sz val="10"/>
            <rFont val="Arial"/>
            <family val="2"/>
          </rPr>
          <t>Ô chỉ tiêu có định dạng số. Đơn vị tính x 1 (hoặc %)
Dữ liệu động đầu vào hợp lệ khi chỉ được thêm dòng trên ô này.</t>
        </r>
      </text>
    </comment>
    <comment ref="G11" authorId="0">
      <text>
        <r>
          <rPr>
            <sz val="10"/>
            <rFont val="Arial"/>
            <family val="2"/>
          </rPr>
          <t>Ô chỉ tiêu có định dạng số. Đơn vị tính x 1 (hoặc %)
Dữ liệu động đầu vào hợp lệ khi chỉ được thêm dòng trên ô này.</t>
        </r>
      </text>
    </comment>
    <comment ref="H11" authorId="0">
      <text>
        <r>
          <rPr>
            <sz val="10"/>
            <rFont val="Arial"/>
            <family val="2"/>
          </rPr>
          <t>Ô chỉ tiêu có định dạng số. Đơn vị tính x 1 (hoặc %)
Dữ liệu động đầu vào hợp lệ khi chỉ được thêm dòng trên ô này.</t>
        </r>
      </text>
    </comment>
    <comment ref="C12" authorId="0">
      <text>
        <r>
          <rPr>
            <sz val="10"/>
            <rFont val="Arial"/>
            <family val="2"/>
          </rPr>
          <t>Ô chỉ tiêu có định dạng số. Đơn vị tính x 1 (hoặc %)</t>
        </r>
      </text>
    </comment>
    <comment ref="D12" authorId="0">
      <text>
        <r>
          <rPr>
            <sz val="10"/>
            <rFont val="Arial"/>
            <family val="2"/>
          </rPr>
          <t>Ô chỉ tiêu có định dạng số. Đơn vị tính x 1 (hoặc %)</t>
        </r>
      </text>
    </comment>
    <comment ref="E12" authorId="0">
      <text>
        <r>
          <rPr>
            <sz val="10"/>
            <rFont val="Arial"/>
            <family val="2"/>
          </rPr>
          <t>Ô chỉ tiêu có định dạng số. Đơn vị tính x 1 (hoặc %)</t>
        </r>
      </text>
    </comment>
    <comment ref="F12" authorId="0">
      <text>
        <r>
          <rPr>
            <sz val="10"/>
            <rFont val="Arial"/>
            <family val="2"/>
          </rPr>
          <t>Ô chỉ tiêu có định dạng số. Đơn vị tính x 1 (hoặc %)</t>
        </r>
      </text>
    </comment>
    <comment ref="G12" authorId="0">
      <text>
        <r>
          <rPr>
            <sz val="10"/>
            <rFont val="Arial"/>
            <family val="2"/>
          </rPr>
          <t>Ô chỉ tiêu có định dạng số. Đơn vị tính x 1 (hoặc %)</t>
        </r>
      </text>
    </comment>
    <comment ref="H12" authorId="0">
      <text>
        <r>
          <rPr>
            <sz val="10"/>
            <rFont val="Arial"/>
            <family val="2"/>
          </rPr>
          <t>Ô chỉ tiêu có định dạng số. Đơn vị tính x 1 (hoặc %)</t>
        </r>
      </text>
    </comment>
    <comment ref="A14" authorId="0">
      <text>
        <r>
          <rPr>
            <sz val="10"/>
            <rFont val="Arial"/>
            <family val="2"/>
          </rPr>
          <t>Ô chỉ tiêu có định dạng ký tự
Dữ liệu động đầu vào hợp lệ khi chỉ được thêm dòng trên ô này.</t>
        </r>
      </text>
    </comment>
    <comment ref="B14" authorId="0">
      <text>
        <r>
          <rPr>
            <sz val="10"/>
            <rFont val="Arial"/>
            <family val="2"/>
          </rPr>
          <t>Ô chỉ tiêu có định dạng ký tự
Dữ liệu động đầu vào hợp lệ khi chỉ được thêm dòng trên ô này.</t>
        </r>
      </text>
    </comment>
    <comment ref="C14" authorId="0">
      <text>
        <r>
          <rPr>
            <sz val="10"/>
            <rFont val="Arial"/>
            <family val="2"/>
          </rPr>
          <t>Ô chỉ tiêu có định dạng số. Đơn vị tính x 1 (hoặc %)
Dữ liệu động đầu vào hợp lệ khi chỉ được thêm dòng trên ô này.</t>
        </r>
      </text>
    </comment>
    <comment ref="D14" authorId="0">
      <text>
        <r>
          <rPr>
            <sz val="10"/>
            <rFont val="Arial"/>
            <family val="2"/>
          </rPr>
          <t>Ô chỉ tiêu có định dạng số. Đơn vị tính x 1 (hoặc %)
Dữ liệu động đầu vào hợp lệ khi chỉ được thêm dòng trên ô này.</t>
        </r>
      </text>
    </comment>
    <comment ref="E14" authorId="0">
      <text>
        <r>
          <rPr>
            <sz val="10"/>
            <rFont val="Arial"/>
            <family val="2"/>
          </rPr>
          <t>Ô chỉ tiêu có định dạng số. Đơn vị tính x 1 (hoặc %)
Dữ liệu động đầu vào hợp lệ khi chỉ được thêm dòng trên ô này.</t>
        </r>
      </text>
    </comment>
    <comment ref="F14" authorId="0">
      <text>
        <r>
          <rPr>
            <sz val="10"/>
            <rFont val="Arial"/>
            <family val="2"/>
          </rPr>
          <t>Ô chỉ tiêu có định dạng số. Đơn vị tính x 1 (hoặc %)
Dữ liệu động đầu vào hợp lệ khi chỉ được thêm dòng trên ô này.</t>
        </r>
      </text>
    </comment>
    <comment ref="G14" authorId="0">
      <text>
        <r>
          <rPr>
            <sz val="10"/>
            <rFont val="Arial"/>
            <family val="2"/>
          </rPr>
          <t>Ô chỉ tiêu có định dạng số. Đơn vị tính x 1 (hoặc %)
Dữ liệu động đầu vào hợp lệ khi chỉ được thêm dòng trên ô này.</t>
        </r>
      </text>
    </comment>
    <comment ref="H14" authorId="0">
      <text>
        <r>
          <rPr>
            <sz val="10"/>
            <rFont val="Arial"/>
            <family val="2"/>
          </rPr>
          <t>Ô chỉ tiêu có định dạng số. Đơn vị tính x 1 (hoặc %)
Dữ liệu động đầu vào hợp lệ khi chỉ được thêm dòng trên ô này.</t>
        </r>
      </text>
    </comment>
    <comment ref="C15" authorId="0">
      <text>
        <r>
          <rPr>
            <sz val="10"/>
            <rFont val="Arial"/>
            <family val="2"/>
          </rPr>
          <t>Ô chỉ tiêu có định dạng số. Đơn vị tính x 1 (hoặc %)</t>
        </r>
      </text>
    </comment>
    <comment ref="D15" authorId="0">
      <text>
        <r>
          <rPr>
            <sz val="10"/>
            <rFont val="Arial"/>
            <family val="2"/>
          </rPr>
          <t>Ô chỉ tiêu có định dạng số. Đơn vị tính x 1 (hoặc %)</t>
        </r>
      </text>
    </comment>
    <comment ref="E15" authorId="0">
      <text>
        <r>
          <rPr>
            <sz val="10"/>
            <rFont val="Arial"/>
            <family val="2"/>
          </rPr>
          <t>Ô chỉ tiêu có định dạng số. Đơn vị tính x 1 (hoặc %)</t>
        </r>
      </text>
    </comment>
    <comment ref="F15" authorId="0">
      <text>
        <r>
          <rPr>
            <sz val="10"/>
            <rFont val="Arial"/>
            <family val="2"/>
          </rPr>
          <t>Ô chỉ tiêu có định dạng số. Đơn vị tính x 1 (hoặc %)</t>
        </r>
      </text>
    </comment>
    <comment ref="G15" authorId="0">
      <text>
        <r>
          <rPr>
            <sz val="10"/>
            <rFont val="Arial"/>
            <family val="2"/>
          </rPr>
          <t>Ô chỉ tiêu có định dạng số. Đơn vị tính x 1 (hoặc %)</t>
        </r>
      </text>
    </comment>
    <comment ref="H15" authorId="0">
      <text>
        <r>
          <rPr>
            <sz val="10"/>
            <rFont val="Arial"/>
            <family val="2"/>
          </rPr>
          <t>Ô chỉ tiêu có định dạng số. Đơn vị tính x 1 (hoặc %)</t>
        </r>
      </text>
    </comment>
    <comment ref="A17" authorId="0">
      <text>
        <r>
          <rPr>
            <sz val="10"/>
            <rFont val="Arial"/>
            <family val="2"/>
          </rPr>
          <t>Ô chỉ tiêu có định dạng ký tự
Dữ liệu động đầu vào hợp lệ khi chỉ được thêm dòng trên ô này.</t>
        </r>
      </text>
    </comment>
    <comment ref="B17" authorId="0">
      <text>
        <r>
          <rPr>
            <sz val="10"/>
            <rFont val="Arial"/>
            <family val="2"/>
          </rPr>
          <t>Ô chỉ tiêu có định dạng ký tự
Dữ liệu động đầu vào hợp lệ khi chỉ được thêm dòng trên ô này.</t>
        </r>
      </text>
    </comment>
    <comment ref="C17" authorId="0">
      <text>
        <r>
          <rPr>
            <sz val="10"/>
            <rFont val="Arial"/>
            <family val="2"/>
          </rPr>
          <t>Ô chỉ tiêu có định dạng số. Đơn vị tính x 1 (hoặc %)
Dữ liệu động đầu vào hợp lệ khi chỉ được thêm dòng trên ô này.</t>
        </r>
      </text>
    </comment>
    <comment ref="D17" authorId="0">
      <text>
        <r>
          <rPr>
            <sz val="10"/>
            <rFont val="Arial"/>
            <family val="2"/>
          </rPr>
          <t>Ô chỉ tiêu có định dạng số. Đơn vị tính x 1 (hoặc %)
Dữ liệu động đầu vào hợp lệ khi chỉ được thêm dòng trên ô này.</t>
        </r>
      </text>
    </comment>
    <comment ref="E17" authorId="0">
      <text>
        <r>
          <rPr>
            <sz val="10"/>
            <rFont val="Arial"/>
            <family val="2"/>
          </rPr>
          <t>Ô chỉ tiêu có định dạng số. Đơn vị tính x 1 (hoặc %)
Dữ liệu động đầu vào hợp lệ khi chỉ được thêm dòng trên ô này.</t>
        </r>
      </text>
    </comment>
    <comment ref="F17" authorId="0">
      <text>
        <r>
          <rPr>
            <sz val="10"/>
            <rFont val="Arial"/>
            <family val="2"/>
          </rPr>
          <t>Ô chỉ tiêu có định dạng số. Đơn vị tính x 1 (hoặc %)
Dữ liệu động đầu vào hợp lệ khi chỉ được thêm dòng trên ô này.</t>
        </r>
      </text>
    </comment>
    <comment ref="G17" authorId="0">
      <text>
        <r>
          <rPr>
            <sz val="10"/>
            <rFont val="Arial"/>
            <family val="2"/>
          </rPr>
          <t>Ô chỉ tiêu có định dạng số. Đơn vị tính x 1 (hoặc %)
Dữ liệu động đầu vào hợp lệ khi chỉ được thêm dòng trên ô này.</t>
        </r>
      </text>
    </comment>
    <comment ref="H17" authorId="0">
      <text>
        <r>
          <rPr>
            <sz val="10"/>
            <rFont val="Arial"/>
            <family val="2"/>
          </rPr>
          <t>Ô chỉ tiêu có định dạng số. Đơn vị tính x 1 (hoặc %)
Dữ liệu động đầu vào hợp lệ khi chỉ được thêm dòng trên ô này.</t>
        </r>
      </text>
    </comment>
    <comment ref="C18" authorId="0">
      <text>
        <r>
          <rPr>
            <sz val="10"/>
            <rFont val="Arial"/>
            <family val="2"/>
          </rPr>
          <t>Ô chỉ tiêu có định dạng số. Đơn vị tính x 1 (hoặc %)</t>
        </r>
      </text>
    </comment>
    <comment ref="D18" authorId="0">
      <text>
        <r>
          <rPr>
            <sz val="10"/>
            <rFont val="Arial"/>
            <family val="2"/>
          </rPr>
          <t>Ô chỉ tiêu có định dạng số. Đơn vị tính x 1 (hoặc %)</t>
        </r>
      </text>
    </comment>
    <comment ref="E18" authorId="0">
      <text>
        <r>
          <rPr>
            <sz val="10"/>
            <rFont val="Arial"/>
            <family val="2"/>
          </rPr>
          <t>Ô chỉ tiêu có định dạng số. Đơn vị tính x 1 (hoặc %)</t>
        </r>
      </text>
    </comment>
    <comment ref="F18" authorId="0">
      <text>
        <r>
          <rPr>
            <sz val="10"/>
            <rFont val="Arial"/>
            <family val="2"/>
          </rPr>
          <t>Ô chỉ tiêu có định dạng số. Đơn vị tính x 1 (hoặc %)</t>
        </r>
      </text>
    </comment>
    <comment ref="G18" authorId="0">
      <text>
        <r>
          <rPr>
            <sz val="10"/>
            <rFont val="Arial"/>
            <family val="2"/>
          </rPr>
          <t>Ô chỉ tiêu có định dạng số. Đơn vị tính x 1 (hoặc %)</t>
        </r>
      </text>
    </comment>
    <comment ref="H18" authorId="0">
      <text>
        <r>
          <rPr>
            <sz val="10"/>
            <rFont val="Arial"/>
            <family val="2"/>
          </rPr>
          <t>Ô chỉ tiêu có định dạng số. Đơn vị tính x 1 (hoặc %)</t>
        </r>
      </text>
    </comment>
    <comment ref="A20" authorId="0">
      <text>
        <r>
          <rPr>
            <sz val="10"/>
            <rFont val="Arial"/>
            <family val="2"/>
          </rPr>
          <t>Ô chỉ tiêu có định dạng ký tự
Dữ liệu động đầu vào hợp lệ khi chỉ được thêm dòng trên ô này.</t>
        </r>
      </text>
    </comment>
    <comment ref="B20" authorId="0">
      <text>
        <r>
          <rPr>
            <sz val="10"/>
            <rFont val="Arial"/>
            <family val="2"/>
          </rPr>
          <t>Ô chỉ tiêu có định dạng ký tự
Dữ liệu động đầu vào hợp lệ khi chỉ được thêm dòng trên ô này.</t>
        </r>
      </text>
    </comment>
    <comment ref="C20" authorId="0">
      <text>
        <r>
          <rPr>
            <sz val="10"/>
            <rFont val="Arial"/>
            <family val="2"/>
          </rPr>
          <t>Ô chỉ tiêu có định dạng số. Đơn vị tính x 1 (hoặc %)
Dữ liệu động đầu vào hợp lệ khi chỉ được thêm dòng trên ô này.</t>
        </r>
      </text>
    </comment>
    <comment ref="D20" authorId="0">
      <text>
        <r>
          <rPr>
            <sz val="10"/>
            <rFont val="Arial"/>
            <family val="2"/>
          </rPr>
          <t>Ô chỉ tiêu có định dạng số. Đơn vị tính x 1 (hoặc %)
Dữ liệu động đầu vào hợp lệ khi chỉ được thêm dòng trên ô này.</t>
        </r>
      </text>
    </comment>
    <comment ref="E20" authorId="0">
      <text>
        <r>
          <rPr>
            <sz val="10"/>
            <rFont val="Arial"/>
            <family val="2"/>
          </rPr>
          <t>Ô chỉ tiêu có định dạng số. Đơn vị tính x 1 (hoặc %)
Dữ liệu động đầu vào hợp lệ khi chỉ được thêm dòng trên ô này.</t>
        </r>
      </text>
    </comment>
    <comment ref="F20" authorId="0">
      <text>
        <r>
          <rPr>
            <sz val="10"/>
            <rFont val="Arial"/>
            <family val="2"/>
          </rPr>
          <t>Ô chỉ tiêu có định dạng số. Đơn vị tính x 1 (hoặc %)
Dữ liệu động đầu vào hợp lệ khi chỉ được thêm dòng trên ô này.</t>
        </r>
      </text>
    </comment>
    <comment ref="G20" authorId="0">
      <text>
        <r>
          <rPr>
            <sz val="10"/>
            <rFont val="Arial"/>
            <family val="2"/>
          </rPr>
          <t>Ô chỉ tiêu có định dạng số. Đơn vị tính x 1 (hoặc %)
Dữ liệu động đầu vào hợp lệ khi chỉ được thêm dòng trên ô này.</t>
        </r>
      </text>
    </comment>
    <comment ref="H20" authorId="0">
      <text>
        <r>
          <rPr>
            <sz val="10"/>
            <rFont val="Arial"/>
            <family val="2"/>
          </rPr>
          <t>Ô chỉ tiêu có định dạng số. Đơn vị tính x 1 (hoặc %)
Dữ liệu động đầu vào hợp lệ khi chỉ được thêm dòng trên ô này.</t>
        </r>
      </text>
    </comment>
    <comment ref="C21" authorId="0">
      <text>
        <r>
          <rPr>
            <sz val="10"/>
            <rFont val="Arial"/>
            <family val="2"/>
          </rPr>
          <t>Ô chỉ tiêu có định dạng số. Đơn vị tính x 1 (hoặc %)</t>
        </r>
      </text>
    </comment>
    <comment ref="D21" authorId="0">
      <text>
        <r>
          <rPr>
            <sz val="10"/>
            <rFont val="Arial"/>
            <family val="2"/>
          </rPr>
          <t>Ô chỉ tiêu có định dạng số. Đơn vị tính x 1 (hoặc %)</t>
        </r>
      </text>
    </comment>
    <comment ref="E21" authorId="0">
      <text>
        <r>
          <rPr>
            <sz val="10"/>
            <rFont val="Arial"/>
            <family val="2"/>
          </rPr>
          <t>Ô chỉ tiêu có định dạng số. Đơn vị tính x 1 (hoặc %)</t>
        </r>
      </text>
    </comment>
    <comment ref="F21" authorId="0">
      <text>
        <r>
          <rPr>
            <sz val="10"/>
            <rFont val="Arial"/>
            <family val="2"/>
          </rPr>
          <t>Ô chỉ tiêu có định dạng số. Đơn vị tính x 1 (hoặc %)</t>
        </r>
      </text>
    </comment>
    <comment ref="G21" authorId="0">
      <text>
        <r>
          <rPr>
            <sz val="10"/>
            <rFont val="Arial"/>
            <family val="2"/>
          </rPr>
          <t>Ô chỉ tiêu có định dạng số. Đơn vị tính x 1 (hoặc %)</t>
        </r>
      </text>
    </comment>
    <comment ref="H21" authorId="0">
      <text>
        <r>
          <rPr>
            <sz val="10"/>
            <rFont val="Arial"/>
            <family val="2"/>
          </rPr>
          <t>Ô chỉ tiêu có định dạng số. Đơn vị tính x 1 (hoặc %)</t>
        </r>
      </text>
    </comment>
  </commentList>
</comments>
</file>

<file path=xl/comments11.xml><?xml version="1.0" encoding="utf-8"?>
<comments xmlns="http://schemas.openxmlformats.org/spreadsheetml/2006/main">
  <authors>
    <author/>
  </authors>
  <commentList>
    <comment ref="A3" authorId="0">
      <text>
        <r>
          <rPr>
            <sz val="10"/>
            <rFont val="Arial"/>
            <family val="2"/>
          </rPr>
          <t>Ô chỉ tiêu có định dạng số. Đơn vị tính x 1 (hoặc %)
Dữ liệu động đầu vào hợp lệ khi chỉ được thêm dòng trên ô này.</t>
        </r>
      </text>
    </comment>
    <comment ref="B3" authorId="0">
      <text>
        <r>
          <rPr>
            <sz val="10"/>
            <rFont val="Arial"/>
            <family val="2"/>
          </rPr>
          <t>Ô chỉ tiêu có định dạng ký tự
Dữ liệu động đầu vào hợp lệ khi chỉ được thêm dòng trên ô này.</t>
        </r>
      </text>
    </comment>
    <comment ref="C3" authorId="0">
      <text>
        <r>
          <rPr>
            <sz val="10"/>
            <rFont val="Arial"/>
            <family val="2"/>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text>
        <r>
          <rPr>
            <sz val="10"/>
            <rFont val="Arial"/>
            <family val="2"/>
          </rPr>
          <t>Ô chỉ tiêu có định dạng số. Đơn vị tính x 1 (hoặc %)</t>
        </r>
      </text>
    </comment>
    <comment ref="E2" authorId="0">
      <text>
        <r>
          <rPr>
            <sz val="10"/>
            <rFont val="Arial"/>
            <family val="2"/>
          </rPr>
          <t>Ô chỉ tiêu có định dạng số. Đơn vị tính x 1 (hoặc %)</t>
        </r>
      </text>
    </comment>
    <comment ref="F2" authorId="0">
      <text>
        <r>
          <rPr>
            <sz val="10"/>
            <rFont val="Arial"/>
            <family val="2"/>
          </rPr>
          <t>Ô chỉ tiêu có định dạng số. Đơn vị tính x 1 (hoặc %)</t>
        </r>
      </text>
    </comment>
    <comment ref="D3" authorId="0">
      <text>
        <r>
          <rPr>
            <sz val="10"/>
            <rFont val="Arial"/>
            <family val="2"/>
          </rPr>
          <t>Ô chỉ tiêu có định dạng số. Đơn vị tính x 1 (hoặc %)</t>
        </r>
      </text>
    </comment>
    <comment ref="E3" authorId="0">
      <text>
        <r>
          <rPr>
            <sz val="10"/>
            <rFont val="Arial"/>
            <family val="2"/>
          </rPr>
          <t>Ô chỉ tiêu có định dạng số. Đơn vị tính x 1 (hoặc %)</t>
        </r>
      </text>
    </comment>
    <comment ref="F3" authorId="0">
      <text>
        <r>
          <rPr>
            <sz val="10"/>
            <rFont val="Arial"/>
            <family val="2"/>
          </rPr>
          <t>Ô chỉ tiêu có định dạng số. Đơn vị tính x 1 (hoặc %)</t>
        </r>
      </text>
    </comment>
    <comment ref="A5" authorId="0">
      <text>
        <r>
          <rPr>
            <sz val="10"/>
            <rFont val="Arial"/>
            <family val="2"/>
          </rPr>
          <t>Ô chỉ tiêu có định dạng ký tự
Dữ liệu động đầu vào hợp lệ khi chỉ được thêm dòng trên ô này.</t>
        </r>
      </text>
    </comment>
    <comment ref="B5" authorId="0">
      <text>
        <r>
          <rPr>
            <sz val="10"/>
            <rFont val="Arial"/>
            <family val="2"/>
          </rPr>
          <t>Ô chỉ tiêu có định dạng ký tự
Dữ liệu động đầu vào hợp lệ khi chỉ được thêm dòng trên ô này.</t>
        </r>
      </text>
    </comment>
    <comment ref="C5" authorId="0">
      <text>
        <r>
          <rPr>
            <sz val="10"/>
            <rFont val="Arial"/>
            <family val="2"/>
          </rPr>
          <t>Ô chỉ tiêu có định dạng ký tự
Dữ liệu động đầu vào hợp lệ khi chỉ được thêm dòng trên ô này.</t>
        </r>
      </text>
    </comment>
    <comment ref="D5" authorId="0">
      <text>
        <r>
          <rPr>
            <sz val="10"/>
            <rFont val="Arial"/>
            <family val="2"/>
          </rPr>
          <t>Ô chỉ tiêu có định dạng số. Đơn vị tính x 1 (hoặc %)
Dữ liệu động đầu vào hợp lệ khi chỉ được thêm dòng trên ô này.</t>
        </r>
      </text>
    </comment>
    <comment ref="E5" authorId="0">
      <text>
        <r>
          <rPr>
            <sz val="10"/>
            <rFont val="Arial"/>
            <family val="2"/>
          </rPr>
          <t>Ô chỉ tiêu có định dạng số. Đơn vị tính x 1 (hoặc %)
Dữ liệu động đầu vào hợp lệ khi chỉ được thêm dòng trên ô này.</t>
        </r>
      </text>
    </comment>
    <comment ref="F5" authorId="0">
      <text>
        <r>
          <rPr>
            <sz val="10"/>
            <rFont val="Arial"/>
            <family val="2"/>
          </rPr>
          <t>Ô chỉ tiêu có định dạng số. Đơn vị tính x 1 (hoặc %)
Dữ liệu động đầu vào hợp lệ khi chỉ được thêm dòng trên ô này.</t>
        </r>
      </text>
    </comment>
    <comment ref="A7" authorId="0">
      <text>
        <r>
          <rPr>
            <sz val="10"/>
            <rFont val="Arial"/>
            <family val="2"/>
          </rPr>
          <t>Ô chỉ tiêu có định dạng ký tự
Dữ liệu động đầu vào hợp lệ khi chỉ được thêm dòng trên ô này.</t>
        </r>
      </text>
    </comment>
    <comment ref="B7" authorId="0">
      <text>
        <r>
          <rPr>
            <sz val="10"/>
            <rFont val="Arial"/>
            <family val="2"/>
          </rPr>
          <t>Ô chỉ tiêu có định dạng ký tự
Dữ liệu động đầu vào hợp lệ khi chỉ được thêm dòng trên ô này.</t>
        </r>
      </text>
    </comment>
    <comment ref="C7" authorId="0">
      <text>
        <r>
          <rPr>
            <sz val="10"/>
            <rFont val="Arial"/>
            <family val="2"/>
          </rPr>
          <t>Ô chỉ tiêu có định dạng ký tự
Dữ liệu động đầu vào hợp lệ khi chỉ được thêm dòng trên ô này.</t>
        </r>
      </text>
    </comment>
    <comment ref="D7" authorId="0">
      <text>
        <r>
          <rPr>
            <sz val="10"/>
            <rFont val="Arial"/>
            <family val="2"/>
          </rPr>
          <t>Ô chỉ tiêu có định dạng số. Đơn vị tính x 1 (hoặc %)
Dữ liệu động đầu vào hợp lệ khi chỉ được thêm dòng trên ô này.</t>
        </r>
      </text>
    </comment>
    <comment ref="E7" authorId="0">
      <text>
        <r>
          <rPr>
            <sz val="10"/>
            <rFont val="Arial"/>
            <family val="2"/>
          </rPr>
          <t>Ô chỉ tiêu có định dạng số. Đơn vị tính x 1 (hoặc %)
Dữ liệu động đầu vào hợp lệ khi chỉ được thêm dòng trên ô này.</t>
        </r>
      </text>
    </comment>
    <comment ref="F7" authorId="0">
      <text>
        <r>
          <rPr>
            <sz val="10"/>
            <rFont val="Arial"/>
            <family val="2"/>
          </rPr>
          <t>Ô chỉ tiêu có định dạng số. Đơn vị tính x 1 (hoặc %)
Dữ liệu động đầu vào hợp lệ khi chỉ được thêm dòng trên ô này.</t>
        </r>
      </text>
    </comment>
    <comment ref="A9" authorId="0">
      <text>
        <r>
          <rPr>
            <sz val="10"/>
            <rFont val="Arial"/>
            <family val="2"/>
          </rPr>
          <t>Ô chỉ tiêu có định dạng ký tự
Dữ liệu động đầu vào hợp lệ khi chỉ được thêm dòng trên ô này.</t>
        </r>
      </text>
    </comment>
    <comment ref="B9" authorId="0">
      <text>
        <r>
          <rPr>
            <sz val="10"/>
            <rFont val="Arial"/>
            <family val="2"/>
          </rPr>
          <t>Ô chỉ tiêu có định dạng ký tự
Dữ liệu động đầu vào hợp lệ khi chỉ được thêm dòng trên ô này.</t>
        </r>
      </text>
    </comment>
    <comment ref="C9" authorId="0">
      <text>
        <r>
          <rPr>
            <sz val="10"/>
            <rFont val="Arial"/>
            <family val="2"/>
          </rPr>
          <t>Ô chỉ tiêu có định dạng ký tự
Dữ liệu động đầu vào hợp lệ khi chỉ được thêm dòng trên ô này.</t>
        </r>
      </text>
    </comment>
    <comment ref="D9" authorId="0">
      <text>
        <r>
          <rPr>
            <sz val="10"/>
            <rFont val="Arial"/>
            <family val="2"/>
          </rPr>
          <t>Ô chỉ tiêu có định dạng số. Đơn vị tính x 1 (hoặc %)
Dữ liệu động đầu vào hợp lệ khi chỉ được thêm dòng trên ô này.</t>
        </r>
      </text>
    </comment>
    <comment ref="E9" authorId="0">
      <text>
        <r>
          <rPr>
            <sz val="10"/>
            <rFont val="Arial"/>
            <family val="2"/>
          </rPr>
          <t>Ô chỉ tiêu có định dạng số. Đơn vị tính x 1 (hoặc %)
Dữ liệu động đầu vào hợp lệ khi chỉ được thêm dòng trên ô này.</t>
        </r>
      </text>
    </comment>
    <comment ref="F9" authorId="0">
      <text>
        <r>
          <rPr>
            <sz val="10"/>
            <rFont val="Arial"/>
            <family val="2"/>
          </rPr>
          <t>Ô chỉ tiêu có định dạng số. Đơn vị tính x 1 (hoặc %)
Dữ liệu động đầu vào hợp lệ khi chỉ được thêm dòng trên ô này.</t>
        </r>
      </text>
    </comment>
    <comment ref="A11" authorId="0">
      <text>
        <r>
          <rPr>
            <sz val="10"/>
            <rFont val="Arial"/>
            <family val="2"/>
          </rPr>
          <t>Ô chỉ tiêu có định dạng ký tự
Dữ liệu động đầu vào hợp lệ khi chỉ được thêm dòng trên ô này.</t>
        </r>
      </text>
    </comment>
    <comment ref="B11" authorId="0">
      <text>
        <r>
          <rPr>
            <sz val="10"/>
            <rFont val="Arial"/>
            <family val="2"/>
          </rPr>
          <t>Ô chỉ tiêu có định dạng ký tự
Dữ liệu động đầu vào hợp lệ khi chỉ được thêm dòng trên ô này.</t>
        </r>
      </text>
    </comment>
    <comment ref="C11" authorId="0">
      <text>
        <r>
          <rPr>
            <sz val="10"/>
            <rFont val="Arial"/>
            <family val="2"/>
          </rPr>
          <t>Ô chỉ tiêu có định dạng ký tự
Dữ liệu động đầu vào hợp lệ khi chỉ được thêm dòng trên ô này.</t>
        </r>
      </text>
    </comment>
    <comment ref="D11" authorId="0">
      <text>
        <r>
          <rPr>
            <sz val="10"/>
            <rFont val="Arial"/>
            <family val="2"/>
          </rPr>
          <t>Ô chỉ tiêu có định dạng số. Đơn vị tính x 1 (hoặc %)
Dữ liệu động đầu vào hợp lệ khi chỉ được thêm dòng trên ô này.</t>
        </r>
      </text>
    </comment>
    <comment ref="E11" authorId="0">
      <text>
        <r>
          <rPr>
            <sz val="10"/>
            <rFont val="Arial"/>
            <family val="2"/>
          </rPr>
          <t>Ô chỉ tiêu có định dạng số. Đơn vị tính x 1 (hoặc %)
Dữ liệu động đầu vào hợp lệ khi chỉ được thêm dòng trên ô này.</t>
        </r>
      </text>
    </comment>
    <comment ref="F11" authorId="0">
      <text>
        <r>
          <rPr>
            <sz val="10"/>
            <rFont val="Arial"/>
            <family val="2"/>
          </rPr>
          <t>Ô chỉ tiêu có định dạng số. Đơn vị tính x 1 (hoặc %)
Dữ liệu động đầu vào hợp lệ khi chỉ được thêm dòng trên ô này.</t>
        </r>
      </text>
    </comment>
    <comment ref="D12" authorId="0">
      <text>
        <r>
          <rPr>
            <sz val="10"/>
            <rFont val="Arial"/>
            <family val="2"/>
          </rPr>
          <t>Ô chỉ tiêu có định dạng số. Đơn vị tính x 1 (hoặc %)</t>
        </r>
      </text>
    </comment>
    <comment ref="E12" authorId="0">
      <text>
        <r>
          <rPr>
            <sz val="10"/>
            <rFont val="Arial"/>
            <family val="2"/>
          </rPr>
          <t>Ô chỉ tiêu có định dạng số. Đơn vị tính x 1 (hoặc %)</t>
        </r>
      </text>
    </comment>
    <comment ref="F12" authorId="0">
      <text>
        <r>
          <rPr>
            <sz val="10"/>
            <rFont val="Arial"/>
            <family val="2"/>
          </rPr>
          <t>Ô chỉ tiêu có định dạng số. Đơn vị tính x 1 (hoặc %)</t>
        </r>
      </text>
    </comment>
    <comment ref="A14" authorId="0">
      <text>
        <r>
          <rPr>
            <sz val="10"/>
            <rFont val="Arial"/>
            <family val="2"/>
          </rPr>
          <t>Ô chỉ tiêu có định dạng ký tự
Dữ liệu động đầu vào hợp lệ khi chỉ được thêm dòng trên ô này.</t>
        </r>
      </text>
    </comment>
    <comment ref="B14" authorId="0">
      <text>
        <r>
          <rPr>
            <sz val="10"/>
            <rFont val="Arial"/>
            <family val="2"/>
          </rPr>
          <t>Ô chỉ tiêu có định dạng ký tự
Dữ liệu động đầu vào hợp lệ khi chỉ được thêm dòng trên ô này.</t>
        </r>
      </text>
    </comment>
    <comment ref="C14" authorId="0">
      <text>
        <r>
          <rPr>
            <sz val="10"/>
            <rFont val="Arial"/>
            <family val="2"/>
          </rPr>
          <t>Ô chỉ tiêu có định dạng ký tự
Dữ liệu động đầu vào hợp lệ khi chỉ được thêm dòng trên ô này.</t>
        </r>
      </text>
    </comment>
    <comment ref="D14" authorId="0">
      <text>
        <r>
          <rPr>
            <sz val="10"/>
            <rFont val="Arial"/>
            <family val="2"/>
          </rPr>
          <t>Ô chỉ tiêu có định dạng số. Đơn vị tính x 1 (hoặc %)
Dữ liệu động đầu vào hợp lệ khi chỉ được thêm dòng trên ô này.</t>
        </r>
      </text>
    </comment>
    <comment ref="E14" authorId="0">
      <text>
        <r>
          <rPr>
            <sz val="10"/>
            <rFont val="Arial"/>
            <family val="2"/>
          </rPr>
          <t>Ô chỉ tiêu có định dạng số. Đơn vị tính x 1 (hoặc %)
Dữ liệu động đầu vào hợp lệ khi chỉ được thêm dòng trên ô này.</t>
        </r>
      </text>
    </comment>
    <comment ref="F14" authorId="0">
      <text>
        <r>
          <rPr>
            <sz val="10"/>
            <rFont val="Arial"/>
            <family val="2"/>
          </rPr>
          <t>Ô chỉ tiêu có định dạng số. Đơn vị tính x 1 (hoặc %)
Dữ liệu động đầu vào hợp lệ khi chỉ được thêm dòng trên ô này.</t>
        </r>
      </text>
    </comment>
    <comment ref="A16" authorId="0">
      <text>
        <r>
          <rPr>
            <sz val="10"/>
            <rFont val="Arial"/>
            <family val="2"/>
          </rPr>
          <t>Ô chỉ tiêu có định dạng số. Đơn vị tính x 1 (hoặc %)
Dữ liệu động đầu vào hợp lệ khi chỉ được thêm dòng trên ô này.</t>
        </r>
      </text>
    </comment>
    <comment ref="B16" authorId="0">
      <text>
        <r>
          <rPr>
            <sz val="10"/>
            <rFont val="Arial"/>
            <family val="2"/>
          </rPr>
          <t>Ô chỉ tiêu có định dạng ký tự
Dữ liệu động đầu vào hợp lệ khi chỉ được thêm dòng trên ô này.</t>
        </r>
      </text>
    </comment>
    <comment ref="C16" authorId="0">
      <text>
        <r>
          <rPr>
            <sz val="10"/>
            <rFont val="Arial"/>
            <family val="2"/>
          </rPr>
          <t>Ô chỉ tiêu có định dạng số. Đơn vị tính x 1 (hoặc %)
Dữ liệu động đầu vào hợp lệ khi chỉ được thêm dòng trên ô này.</t>
        </r>
      </text>
    </comment>
    <comment ref="D16" authorId="0">
      <text>
        <r>
          <rPr>
            <sz val="10"/>
            <rFont val="Arial"/>
            <family val="2"/>
          </rPr>
          <t>Ô chỉ tiêu có định dạng số. Đơn vị tính x 1 (hoặc %)
Dữ liệu động đầu vào hợp lệ khi chỉ được thêm dòng trên ô này.</t>
        </r>
      </text>
    </comment>
    <comment ref="E16" authorId="0">
      <text>
        <r>
          <rPr>
            <sz val="10"/>
            <rFont val="Arial"/>
            <family val="2"/>
          </rPr>
          <t>Ô chỉ tiêu có định dạng số. Đơn vị tính x 1 (hoặc %)
Dữ liệu động đầu vào hợp lệ khi chỉ được thêm dòng trên ô này.</t>
        </r>
      </text>
    </comment>
    <comment ref="F16" authorId="0">
      <text>
        <r>
          <rPr>
            <sz val="10"/>
            <rFont val="Arial"/>
            <family val="2"/>
          </rPr>
          <t>Ô chỉ tiêu có định dạng số. Đơn vị tính x 1 (hoặc %)
Dữ liệu động đầu vào hợp lệ khi chỉ được thêm dòng trên ô này.</t>
        </r>
      </text>
    </comment>
    <comment ref="D17" authorId="0">
      <text>
        <r>
          <rPr>
            <sz val="10"/>
            <rFont val="Arial"/>
            <family val="2"/>
          </rPr>
          <t>Ô chỉ tiêu có định dạng số. Đơn vị tính x 1 (hoặc %)</t>
        </r>
      </text>
    </comment>
    <comment ref="E17" authorId="0">
      <text>
        <r>
          <rPr>
            <sz val="10"/>
            <rFont val="Arial"/>
            <family val="2"/>
          </rPr>
          <t>Ô chỉ tiêu có định dạng số. Đơn vị tính x 1 (hoặc %)</t>
        </r>
      </text>
    </comment>
    <comment ref="F17" authorId="0">
      <text>
        <r>
          <rPr>
            <sz val="10"/>
            <rFont val="Arial"/>
            <family val="2"/>
          </rPr>
          <t>Ô chỉ tiêu có định dạng số. Đơn vị tính x 1 (hoặc %)</t>
        </r>
      </text>
    </comment>
    <comment ref="A19" authorId="0">
      <text>
        <r>
          <rPr>
            <sz val="10"/>
            <rFont val="Arial"/>
            <family val="2"/>
          </rPr>
          <t>Ô chỉ tiêu có định dạng số. Đơn vị tính x 1 (hoặc %)
Dữ liệu động đầu vào hợp lệ khi chỉ được thêm dòng trên ô này.</t>
        </r>
      </text>
    </comment>
    <comment ref="B19" authorId="0">
      <text>
        <r>
          <rPr>
            <sz val="10"/>
            <rFont val="Arial"/>
            <family val="2"/>
          </rPr>
          <t>Ô chỉ tiêu có định dạng ký tự
Dữ liệu động đầu vào hợp lệ khi chỉ được thêm dòng trên ô này.</t>
        </r>
      </text>
    </comment>
    <comment ref="C19" authorId="0">
      <text>
        <r>
          <rPr>
            <sz val="10"/>
            <rFont val="Arial"/>
            <family val="2"/>
          </rPr>
          <t>Ô chỉ tiêu có định dạng số. Đơn vị tính x 1 (hoặc %)
Dữ liệu động đầu vào hợp lệ khi chỉ được thêm dòng trên ô này.</t>
        </r>
      </text>
    </comment>
    <comment ref="D19" authorId="0">
      <text>
        <r>
          <rPr>
            <sz val="10"/>
            <rFont val="Arial"/>
            <family val="2"/>
          </rPr>
          <t>Ô chỉ tiêu có định dạng số. Đơn vị tính x 1 (hoặc %)
Dữ liệu động đầu vào hợp lệ khi chỉ được thêm dòng trên ô này.</t>
        </r>
      </text>
    </comment>
    <comment ref="E19" authorId="0">
      <text>
        <r>
          <rPr>
            <sz val="10"/>
            <rFont val="Arial"/>
            <family val="2"/>
          </rPr>
          <t>Ô chỉ tiêu có định dạng số. Đơn vị tính x 1 (hoặc %)
Dữ liệu động đầu vào hợp lệ khi chỉ được thêm dòng trên ô này.</t>
        </r>
      </text>
    </comment>
    <comment ref="F19" authorId="0">
      <text>
        <r>
          <rPr>
            <sz val="10"/>
            <rFont val="Arial"/>
            <family val="2"/>
          </rPr>
          <t>Ô chỉ tiêu có định dạng số. Đơn vị tính x 1 (hoặc %)
Dữ liệu động đầu vào hợp lệ khi chỉ được thêm dòng trên ô này.</t>
        </r>
      </text>
    </comment>
    <comment ref="D20" authorId="0">
      <text>
        <r>
          <rPr>
            <sz val="10"/>
            <rFont val="Arial"/>
            <family val="2"/>
          </rPr>
          <t>Ô chỉ tiêu có định dạng số. Đơn vị tính x 1 (hoặc %)</t>
        </r>
      </text>
    </comment>
    <comment ref="E20" authorId="0">
      <text>
        <r>
          <rPr>
            <sz val="10"/>
            <rFont val="Arial"/>
            <family val="2"/>
          </rPr>
          <t>Ô chỉ tiêu có định dạng số. Đơn vị tính x 1 (hoặc %)</t>
        </r>
      </text>
    </comment>
    <comment ref="F20" authorId="0">
      <text>
        <r>
          <rPr>
            <sz val="10"/>
            <rFont val="Arial"/>
            <family val="2"/>
          </rPr>
          <t>Ô chỉ tiêu có định dạng số. Đơn vị tính x 1 (hoặc %)</t>
        </r>
      </text>
    </comment>
    <comment ref="A22" authorId="0">
      <text>
        <r>
          <rPr>
            <sz val="10"/>
            <rFont val="Arial"/>
            <family val="2"/>
          </rPr>
          <t>Ô chỉ tiêu có định dạng ký tự
Dữ liệu động đầu vào hợp lệ khi chỉ được thêm dòng trên ô này.</t>
        </r>
      </text>
    </comment>
    <comment ref="B22" authorId="0">
      <text>
        <r>
          <rPr>
            <sz val="10"/>
            <rFont val="Arial"/>
            <family val="2"/>
          </rPr>
          <t>Ô chỉ tiêu có định dạng ký tự
Dữ liệu động đầu vào hợp lệ khi chỉ được thêm dòng trên ô này.</t>
        </r>
      </text>
    </comment>
    <comment ref="C22" authorId="0">
      <text>
        <r>
          <rPr>
            <sz val="10"/>
            <rFont val="Arial"/>
            <family val="2"/>
          </rPr>
          <t>Ô chỉ tiêu có định dạng ký tự
Dữ liệu động đầu vào hợp lệ khi chỉ được thêm dòng trên ô này.</t>
        </r>
      </text>
    </comment>
    <comment ref="D22" authorId="0">
      <text>
        <r>
          <rPr>
            <sz val="10"/>
            <rFont val="Arial"/>
            <family val="2"/>
          </rPr>
          <t>Ô chỉ tiêu có định dạng số. Đơn vị tính x 1 (hoặc %)
Dữ liệu động đầu vào hợp lệ khi chỉ được thêm dòng trên ô này.</t>
        </r>
      </text>
    </comment>
    <comment ref="E22" authorId="0">
      <text>
        <r>
          <rPr>
            <sz val="10"/>
            <rFont val="Arial"/>
            <family val="2"/>
          </rPr>
          <t>Ô chỉ tiêu có định dạng số. Đơn vị tính x 1 (hoặc %)
Dữ liệu động đầu vào hợp lệ khi chỉ được thêm dòng trên ô này.</t>
        </r>
      </text>
    </comment>
    <comment ref="F22" authorId="0">
      <text>
        <r>
          <rPr>
            <sz val="10"/>
            <rFont val="Arial"/>
            <family val="2"/>
          </rPr>
          <t>Ô chỉ tiêu có định dạng số. Đơn vị tính x 1 (hoặc %)
Dữ liệu động đầu vào hợp lệ khi chỉ được thêm dòng trên ô này.</t>
        </r>
      </text>
    </comment>
    <comment ref="A24" authorId="0">
      <text>
        <r>
          <rPr>
            <sz val="10"/>
            <rFont val="Arial"/>
            <family val="2"/>
          </rPr>
          <t>Ô chỉ tiêu có định dạng ký tự
Dữ liệu động đầu vào hợp lệ khi chỉ được thêm dòng trên ô này.</t>
        </r>
      </text>
    </comment>
    <comment ref="B24" authorId="0">
      <text>
        <r>
          <rPr>
            <sz val="10"/>
            <rFont val="Arial"/>
            <family val="2"/>
          </rPr>
          <t>Ô chỉ tiêu có định dạng ký tự
Dữ liệu động đầu vào hợp lệ khi chỉ được thêm dòng trên ô này.</t>
        </r>
      </text>
    </comment>
    <comment ref="C24" authorId="0">
      <text>
        <r>
          <rPr>
            <sz val="10"/>
            <rFont val="Arial"/>
            <family val="2"/>
          </rPr>
          <t>Ô chỉ tiêu có định dạng ký tự
Dữ liệu động đầu vào hợp lệ khi chỉ được thêm dòng trên ô này.</t>
        </r>
      </text>
    </comment>
    <comment ref="D24" authorId="0">
      <text>
        <r>
          <rPr>
            <sz val="10"/>
            <rFont val="Arial"/>
            <family val="2"/>
          </rPr>
          <t>Ô chỉ tiêu có định dạng số. Đơn vị tính x 1 (hoặc %)
Dữ liệu động đầu vào hợp lệ khi chỉ được thêm dòng trên ô này.</t>
        </r>
      </text>
    </comment>
    <comment ref="E24" authorId="0">
      <text>
        <r>
          <rPr>
            <sz val="10"/>
            <rFont val="Arial"/>
            <family val="2"/>
          </rPr>
          <t>Ô chỉ tiêu có định dạng số. Đơn vị tính x 1 (hoặc %)
Dữ liệu động đầu vào hợp lệ khi chỉ được thêm dòng trên ô này.</t>
        </r>
      </text>
    </comment>
    <comment ref="F24" authorId="0">
      <text>
        <r>
          <rPr>
            <sz val="10"/>
            <rFont val="Arial"/>
            <family val="2"/>
          </rPr>
          <t>Ô chỉ tiêu có định dạng số. Đơn vị tính x 1 (hoặc %)
Dữ liệu động đầu vào hợp lệ khi chỉ được thêm dòng trên ô này.</t>
        </r>
      </text>
    </comment>
    <comment ref="A26" authorId="0">
      <text>
        <r>
          <rPr>
            <sz val="10"/>
            <rFont val="Arial"/>
            <family val="2"/>
          </rPr>
          <t>Ô chỉ tiêu có định dạng ký tự
Dữ liệu động đầu vào hợp lệ khi chỉ được thêm dòng trên ô này.</t>
        </r>
      </text>
    </comment>
    <comment ref="B26" authorId="0">
      <text>
        <r>
          <rPr>
            <sz val="10"/>
            <rFont val="Arial"/>
            <family val="2"/>
          </rPr>
          <t>Ô chỉ tiêu có định dạng ký tự
Dữ liệu động đầu vào hợp lệ khi chỉ được thêm dòng trên ô này.</t>
        </r>
      </text>
    </comment>
    <comment ref="C26" authorId="0">
      <text>
        <r>
          <rPr>
            <sz val="10"/>
            <rFont val="Arial"/>
            <family val="2"/>
          </rPr>
          <t>Ô chỉ tiêu có định dạng ký tự
Dữ liệu động đầu vào hợp lệ khi chỉ được thêm dòng trên ô này.</t>
        </r>
      </text>
    </comment>
    <comment ref="D26" authorId="0">
      <text>
        <r>
          <rPr>
            <sz val="10"/>
            <rFont val="Arial"/>
            <family val="2"/>
          </rPr>
          <t>Ô chỉ tiêu có định dạng số. Đơn vị tính x 1 (hoặc %)
Dữ liệu động đầu vào hợp lệ khi chỉ được thêm dòng trên ô này.</t>
        </r>
      </text>
    </comment>
    <comment ref="E26" authorId="0">
      <text>
        <r>
          <rPr>
            <sz val="10"/>
            <rFont val="Arial"/>
            <family val="2"/>
          </rPr>
          <t>Ô chỉ tiêu có định dạng số. Đơn vị tính x 1 (hoặc %)
Dữ liệu động đầu vào hợp lệ khi chỉ được thêm dòng trên ô này.</t>
        </r>
      </text>
    </comment>
    <comment ref="F26" authorId="0">
      <text>
        <r>
          <rPr>
            <sz val="10"/>
            <rFont val="Arial"/>
            <family val="2"/>
          </rPr>
          <t>Ô chỉ tiêu có định dạng số. Đơn vị tính x 1 (hoặc %)
Dữ liệu động đầu vào hợp lệ khi chỉ được thêm dòng trên ô này.</t>
        </r>
      </text>
    </comment>
    <comment ref="A28" authorId="0">
      <text>
        <r>
          <rPr>
            <sz val="10"/>
            <rFont val="Arial"/>
            <family val="2"/>
          </rPr>
          <t>Ô chỉ tiêu có định dạng số. Đơn vị tính x 1 (hoặc %)
Dữ liệu động đầu vào hợp lệ khi chỉ được thêm dòng trên ô này.</t>
        </r>
      </text>
    </comment>
    <comment ref="B28" authorId="0">
      <text>
        <r>
          <rPr>
            <sz val="10"/>
            <rFont val="Arial"/>
            <family val="2"/>
          </rPr>
          <t>Ô chỉ tiêu có định dạng ký tự
Dữ liệu động đầu vào hợp lệ khi chỉ được thêm dòng trên ô này.</t>
        </r>
      </text>
    </comment>
    <comment ref="C28" authorId="0">
      <text>
        <r>
          <rPr>
            <sz val="10"/>
            <rFont val="Arial"/>
            <family val="2"/>
          </rPr>
          <t>Ô chỉ tiêu có định dạng số. Đơn vị tính x 1 (hoặc %)
Dữ liệu động đầu vào hợp lệ khi chỉ được thêm dòng trên ô này.</t>
        </r>
      </text>
    </comment>
    <comment ref="D28" authorId="0">
      <text>
        <r>
          <rPr>
            <sz val="10"/>
            <rFont val="Arial"/>
            <family val="2"/>
          </rPr>
          <t>Ô chỉ tiêu có định dạng số. Đơn vị tính x 1 (hoặc %)
Dữ liệu động đầu vào hợp lệ khi chỉ được thêm dòng trên ô này.</t>
        </r>
      </text>
    </comment>
    <comment ref="E28" authorId="0">
      <text>
        <r>
          <rPr>
            <sz val="10"/>
            <rFont val="Arial"/>
            <family val="2"/>
          </rPr>
          <t>Ô chỉ tiêu có định dạng số. Đơn vị tính x 1 (hoặc %)
Dữ liệu động đầu vào hợp lệ khi chỉ được thêm dòng trên ô này.</t>
        </r>
      </text>
    </comment>
    <comment ref="F28" authorId="0">
      <text>
        <r>
          <rPr>
            <sz val="10"/>
            <rFont val="Arial"/>
            <family val="2"/>
          </rPr>
          <t>Ô chỉ tiêu có định dạng số. Đơn vị tính x 1 (hoặc %)
Dữ liệu động đầu vào hợp lệ khi chỉ được thêm dòng trên ô này.</t>
        </r>
      </text>
    </comment>
    <comment ref="D29" authorId="0">
      <text>
        <r>
          <rPr>
            <sz val="10"/>
            <rFont val="Arial"/>
            <family val="2"/>
          </rPr>
          <t>Ô chỉ tiêu có định dạng số. Đơn vị tính x 1 (hoặc %)</t>
        </r>
      </text>
    </comment>
    <comment ref="E29" authorId="0">
      <text>
        <r>
          <rPr>
            <sz val="10"/>
            <rFont val="Arial"/>
            <family val="2"/>
          </rPr>
          <t>Ô chỉ tiêu có định dạng số. Đơn vị tính x 1 (hoặc %)</t>
        </r>
      </text>
    </comment>
    <comment ref="F29" authorId="0">
      <text>
        <r>
          <rPr>
            <sz val="10"/>
            <rFont val="Arial"/>
            <family val="2"/>
          </rPr>
          <t>Ô chỉ tiêu có định dạng số. Đơn vị tính x 1 (hoặc %)</t>
        </r>
      </text>
    </comment>
    <comment ref="A31" authorId="0">
      <text>
        <r>
          <rPr>
            <sz val="10"/>
            <rFont val="Arial"/>
            <family val="2"/>
          </rPr>
          <t>Ô chỉ tiêu có định dạng số. Đơn vị tính x 1 (hoặc %)
Dữ liệu động đầu vào hợp lệ khi chỉ được thêm dòng trên ô này.</t>
        </r>
      </text>
    </comment>
    <comment ref="B31" authorId="0">
      <text>
        <r>
          <rPr>
            <sz val="10"/>
            <rFont val="Arial"/>
            <family val="2"/>
          </rPr>
          <t>Ô chỉ tiêu có định dạng ký tự
Dữ liệu động đầu vào hợp lệ khi chỉ được thêm dòng trên ô này.</t>
        </r>
      </text>
    </comment>
    <comment ref="C31" authorId="0">
      <text>
        <r>
          <rPr>
            <sz val="10"/>
            <rFont val="Arial"/>
            <family val="2"/>
          </rPr>
          <t>Ô chỉ tiêu có định dạng số. Đơn vị tính x 1 (hoặc %)
Dữ liệu động đầu vào hợp lệ khi chỉ được thêm dòng trên ô này.</t>
        </r>
      </text>
    </comment>
    <comment ref="D31" authorId="0">
      <text>
        <r>
          <rPr>
            <sz val="10"/>
            <rFont val="Arial"/>
            <family val="2"/>
          </rPr>
          <t>Ô chỉ tiêu có định dạng số. Đơn vị tính x 1 (hoặc %)
Dữ liệu động đầu vào hợp lệ khi chỉ được thêm dòng trên ô này.</t>
        </r>
      </text>
    </comment>
    <comment ref="E31" authorId="0">
      <text>
        <r>
          <rPr>
            <sz val="10"/>
            <rFont val="Arial"/>
            <family val="2"/>
          </rPr>
          <t>Ô chỉ tiêu có định dạng số. Đơn vị tính x 1 (hoặc %)
Dữ liệu động đầu vào hợp lệ khi chỉ được thêm dòng trên ô này.</t>
        </r>
      </text>
    </comment>
    <comment ref="F31" authorId="0">
      <text>
        <r>
          <rPr>
            <sz val="10"/>
            <rFont val="Arial"/>
            <family val="2"/>
          </rPr>
          <t>Ô chỉ tiêu có định dạng số. Đơn vị tính x 1 (hoặc %)
Dữ liệu động đầu vào hợp lệ khi chỉ được thêm dòng trên ô này.</t>
        </r>
      </text>
    </comment>
    <comment ref="D32" authorId="0">
      <text>
        <r>
          <rPr>
            <sz val="10"/>
            <rFont val="Arial"/>
            <family val="2"/>
          </rPr>
          <t>Ô chỉ tiêu có định dạng số. Đơn vị tính x 1 (hoặc %)</t>
        </r>
      </text>
    </comment>
    <comment ref="E32" authorId="0">
      <text>
        <r>
          <rPr>
            <sz val="10"/>
            <rFont val="Arial"/>
            <family val="2"/>
          </rPr>
          <t>Ô chỉ tiêu có định dạng số. Đơn vị tính x 1 (hoặc %)</t>
        </r>
      </text>
    </comment>
    <comment ref="F32" authorId="0">
      <text>
        <r>
          <rPr>
            <sz val="10"/>
            <rFont val="Arial"/>
            <family val="2"/>
          </rPr>
          <t>Ô chỉ tiêu có định dạng số. Đơn vị tính x 1 (hoặc %)</t>
        </r>
      </text>
    </comment>
    <comment ref="A34" authorId="0">
      <text>
        <r>
          <rPr>
            <sz val="10"/>
            <rFont val="Arial"/>
            <family val="2"/>
          </rPr>
          <t>Ô chỉ tiêu có định dạng số. Đơn vị tính x 1 (hoặc %)
Dữ liệu động đầu vào hợp lệ khi chỉ được thêm dòng trên ô này.</t>
        </r>
      </text>
    </comment>
    <comment ref="B34" authorId="0">
      <text>
        <r>
          <rPr>
            <sz val="10"/>
            <rFont val="Arial"/>
            <family val="2"/>
          </rPr>
          <t>Ô chỉ tiêu có định dạng ký tự
Dữ liệu động đầu vào hợp lệ khi chỉ được thêm dòng trên ô này.</t>
        </r>
      </text>
    </comment>
    <comment ref="C34" authorId="0">
      <text>
        <r>
          <rPr>
            <sz val="10"/>
            <rFont val="Arial"/>
            <family val="2"/>
          </rPr>
          <t>Ô chỉ tiêu có định dạng số. Đơn vị tính x 1 (hoặc %)
Dữ liệu động đầu vào hợp lệ khi chỉ được thêm dòng trên ô này.</t>
        </r>
      </text>
    </comment>
    <comment ref="D34" authorId="0">
      <text>
        <r>
          <rPr>
            <sz val="10"/>
            <rFont val="Arial"/>
            <family val="2"/>
          </rPr>
          <t>Ô chỉ tiêu có định dạng số. Đơn vị tính x 1 (hoặc %)
Dữ liệu động đầu vào hợp lệ khi chỉ được thêm dòng trên ô này.</t>
        </r>
      </text>
    </comment>
    <comment ref="E34" authorId="0">
      <text>
        <r>
          <rPr>
            <sz val="10"/>
            <rFont val="Arial"/>
            <family val="2"/>
          </rPr>
          <t>Ô chỉ tiêu có định dạng số. Đơn vị tính x 1 (hoặc %)
Dữ liệu động đầu vào hợp lệ khi chỉ được thêm dòng trên ô này.</t>
        </r>
      </text>
    </comment>
    <comment ref="F34" authorId="0">
      <text>
        <r>
          <rPr>
            <sz val="10"/>
            <rFont val="Arial"/>
            <family val="2"/>
          </rPr>
          <t>Ô chỉ tiêu có định dạng số. Đơn vị tính x 1 (hoặc %)
Dữ liệu động đầu vào hợp lệ khi chỉ được thêm dòng trên ô này.</t>
        </r>
      </text>
    </comment>
    <comment ref="D35" authorId="0">
      <text>
        <r>
          <rPr>
            <sz val="10"/>
            <rFont val="Arial"/>
            <family val="2"/>
          </rPr>
          <t>Ô chỉ tiêu có định dạng số. Đơn vị tính x 1 (hoặc %)</t>
        </r>
      </text>
    </comment>
    <comment ref="E35" authorId="0">
      <text>
        <r>
          <rPr>
            <sz val="10"/>
            <rFont val="Arial"/>
            <family val="2"/>
          </rPr>
          <t>Ô chỉ tiêu có định dạng số. Đơn vị tính x 1 (hoặc %)</t>
        </r>
      </text>
    </comment>
    <comment ref="F35" authorId="0">
      <text>
        <r>
          <rPr>
            <sz val="10"/>
            <rFont val="Arial"/>
            <family val="2"/>
          </rPr>
          <t>Ô chỉ tiêu có định dạng số. Đơn vị tính x 1 (hoặc %)</t>
        </r>
      </text>
    </comment>
    <comment ref="A37" authorId="0">
      <text>
        <r>
          <rPr>
            <sz val="10"/>
            <rFont val="Arial"/>
            <family val="2"/>
          </rPr>
          <t>Ô chỉ tiêu có định dạng số. Đơn vị tính x 1 (hoặc %)
Dữ liệu động đầu vào hợp lệ khi chỉ được thêm dòng trên ô này.</t>
        </r>
      </text>
    </comment>
    <comment ref="B37" authorId="0">
      <text>
        <r>
          <rPr>
            <sz val="10"/>
            <rFont val="Arial"/>
            <family val="2"/>
          </rPr>
          <t>Ô chỉ tiêu có định dạng ký tự
Dữ liệu động đầu vào hợp lệ khi chỉ được thêm dòng trên ô này.</t>
        </r>
      </text>
    </comment>
    <comment ref="C37" authorId="0">
      <text>
        <r>
          <rPr>
            <sz val="10"/>
            <rFont val="Arial"/>
            <family val="2"/>
          </rPr>
          <t>Ô chỉ tiêu có định dạng số. Đơn vị tính x 1 (hoặc %)
Dữ liệu động đầu vào hợp lệ khi chỉ được thêm dòng trên ô này.</t>
        </r>
      </text>
    </comment>
    <comment ref="D37" authorId="0">
      <text>
        <r>
          <rPr>
            <sz val="10"/>
            <rFont val="Arial"/>
            <family val="2"/>
          </rPr>
          <t>Ô chỉ tiêu có định dạng số. Đơn vị tính x 1 (hoặc %)
Dữ liệu động đầu vào hợp lệ khi chỉ được thêm dòng trên ô này.</t>
        </r>
      </text>
    </comment>
    <comment ref="E37" authorId="0">
      <text>
        <r>
          <rPr>
            <sz val="10"/>
            <rFont val="Arial"/>
            <family val="2"/>
          </rPr>
          <t>Ô chỉ tiêu có định dạng số. Đơn vị tính x 1 (hoặc %)
Dữ liệu động đầu vào hợp lệ khi chỉ được thêm dòng trên ô này.</t>
        </r>
      </text>
    </comment>
    <comment ref="F37" authorId="0">
      <text>
        <r>
          <rPr>
            <sz val="10"/>
            <rFont val="Arial"/>
            <family val="2"/>
          </rPr>
          <t>Ô chỉ tiêu có định dạng số. Đơn vị tính x 1 (hoặc %)
Dữ liệu động đầu vào hợp lệ khi chỉ được thêm dòng trên ô này.</t>
        </r>
      </text>
    </comment>
    <comment ref="D38" authorId="0">
      <text>
        <r>
          <rPr>
            <sz val="10"/>
            <rFont val="Arial"/>
            <family val="2"/>
          </rPr>
          <t>Ô chỉ tiêu có định dạng số. Đơn vị tính x 1 (hoặc %)</t>
        </r>
      </text>
    </comment>
    <comment ref="E38" authorId="0">
      <text>
        <r>
          <rPr>
            <sz val="10"/>
            <rFont val="Arial"/>
            <family val="2"/>
          </rPr>
          <t>Ô chỉ tiêu có định dạng số. Đơn vị tính x 1 (hoặc %)</t>
        </r>
      </text>
    </comment>
    <comment ref="F38" authorId="0">
      <text>
        <r>
          <rPr>
            <sz val="10"/>
            <rFont val="Arial"/>
            <family val="2"/>
          </rPr>
          <t>Ô chỉ tiêu có định dạng số. Đơn vị tính x 1 (hoặc %)</t>
        </r>
      </text>
    </comment>
    <comment ref="D39" authorId="0">
      <text>
        <r>
          <rPr>
            <sz val="10"/>
            <rFont val="Arial"/>
            <family val="2"/>
          </rPr>
          <t>Ô chỉ tiêu có định dạng số. Đơn vị tính x 1 (hoặc %)</t>
        </r>
      </text>
    </comment>
    <comment ref="E39" authorId="0">
      <text>
        <r>
          <rPr>
            <sz val="10"/>
            <rFont val="Arial"/>
            <family val="2"/>
          </rPr>
          <t>Ô chỉ tiêu có định dạng số. Đơn vị tính x 1 (hoặc %)</t>
        </r>
      </text>
    </comment>
    <comment ref="F39" authorId="0">
      <text>
        <r>
          <rPr>
            <sz val="10"/>
            <rFont val="Arial"/>
            <family val="2"/>
          </rPr>
          <t>Ô chỉ tiêu có định dạng số. Đơn vị tính x 1 (hoặc %)</t>
        </r>
      </text>
    </comment>
    <comment ref="D40" authorId="0">
      <text>
        <r>
          <rPr>
            <sz val="10"/>
            <rFont val="Arial"/>
            <family val="2"/>
          </rPr>
          <t>Ô chỉ tiêu có định dạng số. Đơn vị tính x 1 (hoặc %)</t>
        </r>
      </text>
    </comment>
    <comment ref="E40" authorId="0">
      <text>
        <r>
          <rPr>
            <sz val="10"/>
            <rFont val="Arial"/>
            <family val="2"/>
          </rPr>
          <t>Ô chỉ tiêu có định dạng số. Đơn vị tính x 1 (hoặc %)</t>
        </r>
      </text>
    </comment>
    <comment ref="F40" authorId="0">
      <text>
        <r>
          <rPr>
            <sz val="10"/>
            <rFont val="Arial"/>
            <family val="2"/>
          </rPr>
          <t>Ô chỉ tiêu có định dạng số. Đơn vị tính x 1 (hoặc %)</t>
        </r>
      </text>
    </comment>
    <comment ref="D41" authorId="0">
      <text>
        <r>
          <rPr>
            <sz val="10"/>
            <rFont val="Arial"/>
            <family val="2"/>
          </rPr>
          <t>Ô chỉ tiêu có định dạng số. Đơn vị tính x 1 (hoặc %)</t>
        </r>
      </text>
    </comment>
    <comment ref="E41" authorId="0">
      <text>
        <r>
          <rPr>
            <sz val="10"/>
            <rFont val="Arial"/>
            <family val="2"/>
          </rPr>
          <t>Ô chỉ tiêu có định dạng số. Đơn vị tính x 1 (hoặc %)</t>
        </r>
      </text>
    </comment>
    <comment ref="F41" authorId="0">
      <text>
        <r>
          <rPr>
            <sz val="10"/>
            <rFont val="Arial"/>
            <family val="2"/>
          </rPr>
          <t>Ô chỉ tiêu có định dạng số. Đơn vị tính x 1 (hoặc %)</t>
        </r>
      </text>
    </comment>
    <comment ref="D42" authorId="0">
      <text>
        <r>
          <rPr>
            <sz val="10"/>
            <rFont val="Arial"/>
            <family val="2"/>
          </rPr>
          <t>Ô chỉ tiêu có định dạng số. Đơn vị tính x 1 (hoặc %)</t>
        </r>
      </text>
    </comment>
    <comment ref="E42" authorId="0">
      <text>
        <r>
          <rPr>
            <sz val="10"/>
            <rFont val="Arial"/>
            <family val="2"/>
          </rPr>
          <t>Ô chỉ tiêu có định dạng số. Đơn vị tính x 1 (hoặc %)</t>
        </r>
      </text>
    </comment>
    <comment ref="F42" authorId="0">
      <text>
        <r>
          <rPr>
            <sz val="10"/>
            <rFont val="Arial"/>
            <family val="2"/>
          </rPr>
          <t>Ô chỉ tiêu có định dạng số. Đơn vị tính x 1 (hoặc %)</t>
        </r>
      </text>
    </comment>
    <comment ref="D43" authorId="0">
      <text>
        <r>
          <rPr>
            <sz val="10"/>
            <rFont val="Arial"/>
            <family val="2"/>
          </rPr>
          <t>Ô chỉ tiêu có định dạng số. Đơn vị tính x 1 (hoặc %)</t>
        </r>
      </text>
    </comment>
    <comment ref="E43" authorId="0">
      <text>
        <r>
          <rPr>
            <sz val="10"/>
            <rFont val="Arial"/>
            <family val="2"/>
          </rPr>
          <t>Ô chỉ tiêu có định dạng số. Đơn vị tính x 1 (hoặc %)</t>
        </r>
      </text>
    </comment>
    <comment ref="F43" authorId="0">
      <text>
        <r>
          <rPr>
            <sz val="10"/>
            <rFont val="Arial"/>
            <family val="2"/>
          </rPr>
          <t>Ô chỉ tiêu có định dạng số. Đơn vị tính x 1 (hoặc %)</t>
        </r>
      </text>
    </comment>
    <comment ref="D44" authorId="0">
      <text>
        <r>
          <rPr>
            <sz val="10"/>
            <rFont val="Arial"/>
            <family val="2"/>
          </rPr>
          <t>Ô chỉ tiêu có định dạng số. Đơn vị tính x 1 (hoặc %)</t>
        </r>
      </text>
    </comment>
    <comment ref="E44" authorId="0">
      <text>
        <r>
          <rPr>
            <sz val="10"/>
            <rFont val="Arial"/>
            <family val="2"/>
          </rPr>
          <t>Ô chỉ tiêu có định dạng số. Đơn vị tính x 1 (hoặc %)</t>
        </r>
      </text>
    </comment>
    <comment ref="F44" authorId="0">
      <text>
        <r>
          <rPr>
            <sz val="10"/>
            <rFont val="Arial"/>
            <family val="2"/>
          </rPr>
          <t>Ô chỉ tiêu có định dạng số. Đơn vị tính x 1 (hoặc %)</t>
        </r>
      </text>
    </comment>
    <comment ref="D45" authorId="0">
      <text>
        <r>
          <rPr>
            <sz val="10"/>
            <rFont val="Arial"/>
            <family val="2"/>
          </rPr>
          <t>Ô chỉ tiêu có định dạng số. Đơn vị tính x 1 (hoặc %)</t>
        </r>
      </text>
    </comment>
    <comment ref="E45" authorId="0">
      <text>
        <r>
          <rPr>
            <sz val="10"/>
            <rFont val="Arial"/>
            <family val="2"/>
          </rPr>
          <t>Ô chỉ tiêu có định dạng số. Đơn vị tính x 1 (hoặc %)</t>
        </r>
      </text>
    </comment>
    <comment ref="F45" authorId="0">
      <text>
        <r>
          <rPr>
            <sz val="10"/>
            <rFont val="Arial"/>
            <family val="2"/>
          </rPr>
          <t>Ô chỉ tiêu có định dạng số. Đơn vị tính x 1 (hoặc %)</t>
        </r>
      </text>
    </comment>
    <comment ref="D46" authorId="0">
      <text>
        <r>
          <rPr>
            <sz val="10"/>
            <rFont val="Arial"/>
            <family val="2"/>
          </rPr>
          <t>Ô chỉ tiêu có định dạng số. Đơn vị tính x 1 (hoặc %)</t>
        </r>
      </text>
    </comment>
    <comment ref="E46" authorId="0">
      <text>
        <r>
          <rPr>
            <sz val="10"/>
            <rFont val="Arial"/>
            <family val="2"/>
          </rPr>
          <t>Ô chỉ tiêu có định dạng số. Đơn vị tính x 1 (hoặc %)</t>
        </r>
      </text>
    </comment>
    <comment ref="F46" authorId="0">
      <text>
        <r>
          <rPr>
            <sz val="10"/>
            <rFont val="Arial"/>
            <family val="2"/>
          </rPr>
          <t>Ô chỉ tiêu có định dạng số. Đơn vị tính x 1 (hoặc %)</t>
        </r>
      </text>
    </comment>
    <comment ref="D47" authorId="0">
      <text>
        <r>
          <rPr>
            <sz val="10"/>
            <rFont val="Arial"/>
            <family val="2"/>
          </rPr>
          <t>Ô chỉ tiêu có định dạng số. Đơn vị tính x 1 (hoặc %)</t>
        </r>
      </text>
    </comment>
    <comment ref="E47" authorId="0">
      <text>
        <r>
          <rPr>
            <sz val="10"/>
            <rFont val="Arial"/>
            <family val="2"/>
          </rPr>
          <t>Ô chỉ tiêu có định dạng số. Đơn vị tính x 1 (hoặc %)</t>
        </r>
      </text>
    </comment>
    <comment ref="F47" authorId="0">
      <text>
        <r>
          <rPr>
            <sz val="10"/>
            <rFont val="Arial"/>
            <family val="2"/>
          </rPr>
          <t>Ô chỉ tiêu có định dạng số. Đơn vị tính x 1 (hoặc %)</t>
        </r>
      </text>
    </comment>
    <comment ref="D48" authorId="0">
      <text>
        <r>
          <rPr>
            <sz val="10"/>
            <rFont val="Arial"/>
            <family val="2"/>
          </rPr>
          <t>Ô chỉ tiêu có định dạng số. Đơn vị tính x 1 (hoặc %)</t>
        </r>
      </text>
    </comment>
    <comment ref="E48" authorId="0">
      <text>
        <r>
          <rPr>
            <sz val="10"/>
            <rFont val="Arial"/>
            <family val="2"/>
          </rPr>
          <t>Ô chỉ tiêu có định dạng số. Đơn vị tính x 1 (hoặc %)</t>
        </r>
      </text>
    </comment>
    <comment ref="F48" authorId="0">
      <text>
        <r>
          <rPr>
            <sz val="10"/>
            <rFont val="Arial"/>
            <family val="2"/>
          </rPr>
          <t>Ô chỉ tiêu có định dạng số. Đơn vị tính x 1 (hoặc %)</t>
        </r>
      </text>
    </comment>
    <comment ref="D49" authorId="0">
      <text>
        <r>
          <rPr>
            <sz val="10"/>
            <rFont val="Arial"/>
            <family val="2"/>
          </rPr>
          <t>Ô chỉ tiêu có định dạng số. Đơn vị tính x 1 (hoặc %)</t>
        </r>
      </text>
    </comment>
    <comment ref="E49" authorId="0">
      <text>
        <r>
          <rPr>
            <sz val="10"/>
            <rFont val="Arial"/>
            <family val="2"/>
          </rPr>
          <t>Ô chỉ tiêu có định dạng số. Đơn vị tính x 1 (hoặc %)</t>
        </r>
      </text>
    </comment>
    <comment ref="F49" authorId="0">
      <text>
        <r>
          <rPr>
            <sz val="10"/>
            <rFont val="Arial"/>
            <family val="2"/>
          </rPr>
          <t>Ô chỉ tiêu có định dạng số. Đơn vị tính x 1 (hoặc %)</t>
        </r>
      </text>
    </comment>
    <comment ref="D50" authorId="0">
      <text>
        <r>
          <rPr>
            <sz val="10"/>
            <rFont val="Arial"/>
            <family val="2"/>
          </rPr>
          <t>Ô chỉ tiêu có định dạng số. Đơn vị tính x 1 (hoặc %)</t>
        </r>
      </text>
    </comment>
    <comment ref="E50" authorId="0">
      <text>
        <r>
          <rPr>
            <sz val="10"/>
            <rFont val="Arial"/>
            <family val="2"/>
          </rPr>
          <t>Ô chỉ tiêu có định dạng số. Đơn vị tính x 1 (hoặc %)</t>
        </r>
      </text>
    </comment>
    <comment ref="F50" authorId="0">
      <text>
        <r>
          <rPr>
            <sz val="10"/>
            <rFont val="Arial"/>
            <family val="2"/>
          </rPr>
          <t>Ô chỉ tiêu có định dạng số. Đơn vị tính x 1 (hoặc %)</t>
        </r>
      </text>
    </comment>
  </commentList>
</comments>
</file>

<file path=xl/comments3.xml><?xml version="1.0" encoding="utf-8"?>
<comments xmlns="http://schemas.openxmlformats.org/spreadsheetml/2006/main">
  <authors>
    <author/>
  </authors>
  <commentList>
    <comment ref="A4" authorId="0">
      <text>
        <r>
          <rPr>
            <sz val="10"/>
            <rFont val="Arial"/>
            <family val="2"/>
          </rPr>
          <t>Ô chỉ tiêu có định dạng ký tự
Dữ liệu động đầu vào hợp lệ khi chỉ được thêm dòng trên ô này.</t>
        </r>
      </text>
    </comment>
    <comment ref="B4" authorId="0">
      <text>
        <r>
          <rPr>
            <sz val="10"/>
            <rFont val="Arial"/>
            <family val="2"/>
          </rPr>
          <t>Ô chỉ tiêu có định dạng ký tự
Dữ liệu động đầu vào hợp lệ khi chỉ được thêm dòng trên ô này.</t>
        </r>
      </text>
    </comment>
    <comment ref="C4" authorId="0">
      <text>
        <r>
          <rPr>
            <sz val="10"/>
            <rFont val="Arial"/>
            <family val="2"/>
          </rPr>
          <t>Ô chỉ tiêu có định dạng ký tự
Dữ liệu động đầu vào hợp lệ khi chỉ được thêm dòng trên ô này.</t>
        </r>
      </text>
    </comment>
    <comment ref="D4" authorId="0">
      <text>
        <r>
          <rPr>
            <sz val="10"/>
            <rFont val="Arial"/>
            <family val="2"/>
          </rPr>
          <t>Ô chỉ tiêu có định dạng số. Đơn vị tính x 1 (hoặc %)
Dữ liệu động đầu vào hợp lệ khi chỉ được thêm dòng trên ô này.</t>
        </r>
      </text>
    </comment>
    <comment ref="E4" authorId="0">
      <text>
        <r>
          <rPr>
            <sz val="10"/>
            <rFont val="Arial"/>
            <family val="2"/>
          </rPr>
          <t>Ô chỉ tiêu có định dạng số. Đơn vị tính x 1 (hoặc %)
Dữ liệu động đầu vào hợp lệ khi chỉ được thêm dòng trên ô này.</t>
        </r>
      </text>
    </comment>
    <comment ref="F4" authorId="0">
      <text>
        <r>
          <rPr>
            <sz val="10"/>
            <rFont val="Arial"/>
            <family val="2"/>
          </rPr>
          <t>Ô chỉ tiêu có định dạng số. Đơn vị tính x 1 (hoặc %)
Dữ liệu động đầu vào hợp lệ khi chỉ được thêm dòng trên ô này.</t>
        </r>
      </text>
    </comment>
    <comment ref="G4" authorId="0">
      <text>
        <r>
          <rPr>
            <sz val="10"/>
            <rFont val="Arial"/>
            <family val="2"/>
          </rPr>
          <t>Ô chỉ tiêu có định dạng số. Đơn vị tính x 1 (hoặc %)
Dữ liệu động đầu vào hợp lệ khi chỉ được thêm dòng trên ô này.</t>
        </r>
      </text>
    </comment>
    <comment ref="D5" authorId="0">
      <text>
        <r>
          <rPr>
            <sz val="10"/>
            <rFont val="Arial"/>
            <family val="2"/>
          </rPr>
          <t>Ô chỉ tiêu có định dạng số. Đơn vị tính x 1 (hoặc %)</t>
        </r>
      </text>
    </comment>
    <comment ref="E5" authorId="0">
      <text>
        <r>
          <rPr>
            <sz val="10"/>
            <rFont val="Arial"/>
            <family val="2"/>
          </rPr>
          <t>Ô chỉ tiêu có định dạng số. Đơn vị tính x 1 (hoặc %)</t>
        </r>
      </text>
    </comment>
    <comment ref="F5" authorId="0">
      <text>
        <r>
          <rPr>
            <sz val="10"/>
            <rFont val="Arial"/>
            <family val="2"/>
          </rPr>
          <t>Ô chỉ tiêu có định dạng số. Đơn vị tính x 1 (hoặc %)</t>
        </r>
      </text>
    </comment>
    <comment ref="G5" authorId="0">
      <text>
        <r>
          <rPr>
            <sz val="10"/>
            <rFont val="Arial"/>
            <family val="2"/>
          </rPr>
          <t>Ô chỉ tiêu có định dạng số. Đơn vị tính x 1 (hoặc %)</t>
        </r>
      </text>
    </comment>
    <comment ref="A7" authorId="0">
      <text>
        <r>
          <rPr>
            <sz val="10"/>
            <rFont val="Arial"/>
            <family val="2"/>
          </rPr>
          <t>Ô chỉ tiêu có định dạng số. Đơn vị tính x 1 (hoặc %)
Dữ liệu động đầu vào hợp lệ khi chỉ được thêm dòng trên ô này.</t>
        </r>
      </text>
    </comment>
    <comment ref="B7" authorId="0">
      <text>
        <r>
          <rPr>
            <sz val="10"/>
            <rFont val="Arial"/>
            <family val="2"/>
          </rPr>
          <t>Ô chỉ tiêu có định dạng ký tự
Dữ liệu động đầu vào hợp lệ khi chỉ được thêm dòng trên ô này.</t>
        </r>
      </text>
    </comment>
    <comment ref="C7" authorId="0">
      <text>
        <r>
          <rPr>
            <sz val="10"/>
            <rFont val="Arial"/>
            <family val="2"/>
          </rPr>
          <t>Ô chỉ tiêu có định dạng số. Đơn vị tính x 1 (hoặc %)
Dữ liệu động đầu vào hợp lệ khi chỉ được thêm dòng trên ô này.</t>
        </r>
      </text>
    </comment>
    <comment ref="D7" authorId="0">
      <text>
        <r>
          <rPr>
            <sz val="10"/>
            <rFont val="Arial"/>
            <family val="2"/>
          </rPr>
          <t>Ô chỉ tiêu có định dạng số. Đơn vị tính x 1 (hoặc %)
Dữ liệu động đầu vào hợp lệ khi chỉ được thêm dòng trên ô này.</t>
        </r>
      </text>
    </comment>
    <comment ref="E7" authorId="0">
      <text>
        <r>
          <rPr>
            <sz val="10"/>
            <rFont val="Arial"/>
            <family val="2"/>
          </rPr>
          <t>Ô chỉ tiêu có định dạng số. Đơn vị tính x 1 (hoặc %)
Dữ liệu động đầu vào hợp lệ khi chỉ được thêm dòng trên ô này.</t>
        </r>
      </text>
    </comment>
    <comment ref="F7" authorId="0">
      <text>
        <r>
          <rPr>
            <sz val="10"/>
            <rFont val="Arial"/>
            <family val="2"/>
          </rPr>
          <t>Ô chỉ tiêu có định dạng số. Đơn vị tính x 1 (hoặc %)
Dữ liệu động đầu vào hợp lệ khi chỉ được thêm dòng trên ô này.</t>
        </r>
      </text>
    </comment>
    <comment ref="G7" authorId="0">
      <text>
        <r>
          <rPr>
            <sz val="10"/>
            <rFont val="Arial"/>
            <family val="2"/>
          </rPr>
          <t>Ô chỉ tiêu có định dạng số. Đơn vị tính x 1 (hoặc %)
Dữ liệu động đầu vào hợp lệ khi chỉ được thêm dòng trên ô này.</t>
        </r>
      </text>
    </comment>
    <comment ref="D8" authorId="0">
      <text>
        <r>
          <rPr>
            <sz val="10"/>
            <rFont val="Arial"/>
            <family val="2"/>
          </rPr>
          <t>Ô chỉ tiêu có định dạng số. Đơn vị tính x 1 (hoặc %)</t>
        </r>
      </text>
    </comment>
    <comment ref="E8" authorId="0">
      <text>
        <r>
          <rPr>
            <sz val="10"/>
            <rFont val="Arial"/>
            <family val="2"/>
          </rPr>
          <t>Ô chỉ tiêu có định dạng số. Đơn vị tính x 1 (hoặc %)</t>
        </r>
      </text>
    </comment>
    <comment ref="F8" authorId="0">
      <text>
        <r>
          <rPr>
            <sz val="10"/>
            <rFont val="Arial"/>
            <family val="2"/>
          </rPr>
          <t>Ô chỉ tiêu có định dạng số. Đơn vị tính x 1 (hoặc %)</t>
        </r>
      </text>
    </comment>
    <comment ref="G8" authorId="0">
      <text>
        <r>
          <rPr>
            <sz val="10"/>
            <rFont val="Arial"/>
            <family val="2"/>
          </rPr>
          <t>Ô chỉ tiêu có định dạng số. Đơn vị tính x 1 (hoặc %)</t>
        </r>
      </text>
    </comment>
    <comment ref="A10" authorId="0">
      <text>
        <r>
          <rPr>
            <sz val="10"/>
            <rFont val="Arial"/>
            <family val="2"/>
          </rPr>
          <t>Ô chỉ tiêu có định dạng số. Đơn vị tính x 1 (hoặc %)
Dữ liệu động đầu vào hợp lệ khi chỉ được thêm dòng trên ô này.</t>
        </r>
      </text>
    </comment>
    <comment ref="B10" authorId="0">
      <text>
        <r>
          <rPr>
            <sz val="10"/>
            <rFont val="Arial"/>
            <family val="2"/>
          </rPr>
          <t>Ô chỉ tiêu có định dạng ký tự
Dữ liệu động đầu vào hợp lệ khi chỉ được thêm dòng trên ô này.</t>
        </r>
      </text>
    </comment>
    <comment ref="C10" authorId="0">
      <text>
        <r>
          <rPr>
            <sz val="10"/>
            <rFont val="Arial"/>
            <family val="2"/>
          </rPr>
          <t>Ô chỉ tiêu có định dạng số. Đơn vị tính x 1 (hoặc %)
Dữ liệu động đầu vào hợp lệ khi chỉ được thêm dòng trên ô này.</t>
        </r>
      </text>
    </comment>
    <comment ref="D10" authorId="0">
      <text>
        <r>
          <rPr>
            <sz val="10"/>
            <rFont val="Arial"/>
            <family val="2"/>
          </rPr>
          <t>Ô chỉ tiêu có định dạng số. Đơn vị tính x 1 (hoặc %)
Dữ liệu động đầu vào hợp lệ khi chỉ được thêm dòng trên ô này.</t>
        </r>
      </text>
    </comment>
    <comment ref="E10" authorId="0">
      <text>
        <r>
          <rPr>
            <sz val="10"/>
            <rFont val="Arial"/>
            <family val="2"/>
          </rPr>
          <t>Ô chỉ tiêu có định dạng số. Đơn vị tính x 1 (hoặc %)
Dữ liệu động đầu vào hợp lệ khi chỉ được thêm dòng trên ô này.</t>
        </r>
      </text>
    </comment>
    <comment ref="F10" authorId="0">
      <text>
        <r>
          <rPr>
            <sz val="10"/>
            <rFont val="Arial"/>
            <family val="2"/>
          </rPr>
          <t>Ô chỉ tiêu có định dạng số. Đơn vị tính x 1 (hoặc %)
Dữ liệu động đầu vào hợp lệ khi chỉ được thêm dòng trên ô này.</t>
        </r>
      </text>
    </comment>
    <comment ref="G10" authorId="0">
      <text>
        <r>
          <rPr>
            <sz val="10"/>
            <rFont val="Arial"/>
            <family val="2"/>
          </rPr>
          <t>Ô chỉ tiêu có định dạng số. Đơn vị tính x 1 (hoặc %)
Dữ liệu động đầu vào hợp lệ khi chỉ được thêm dòng trên ô này.</t>
        </r>
      </text>
    </comment>
    <comment ref="D11" authorId="0">
      <text>
        <r>
          <rPr>
            <sz val="10"/>
            <rFont val="Arial"/>
            <family val="2"/>
          </rPr>
          <t>Ô chỉ tiêu có định dạng số. Đơn vị tính x 1 (hoặc %)</t>
        </r>
      </text>
    </comment>
    <comment ref="E11" authorId="0">
      <text>
        <r>
          <rPr>
            <sz val="10"/>
            <rFont val="Arial"/>
            <family val="2"/>
          </rPr>
          <t>Ô chỉ tiêu có định dạng số. Đơn vị tính x 1 (hoặc %)</t>
        </r>
      </text>
    </comment>
    <comment ref="F11" authorId="0">
      <text>
        <r>
          <rPr>
            <sz val="10"/>
            <rFont val="Arial"/>
            <family val="2"/>
          </rPr>
          <t>Ô chỉ tiêu có định dạng số. Đơn vị tính x 1 (hoặc %)</t>
        </r>
      </text>
    </comment>
    <comment ref="G11" authorId="0">
      <text>
        <r>
          <rPr>
            <sz val="10"/>
            <rFont val="Arial"/>
            <family val="2"/>
          </rPr>
          <t>Ô chỉ tiêu có định dạng số. Đơn vị tính x 1 (hoặc %)</t>
        </r>
      </text>
    </comment>
    <comment ref="A19" authorId="0">
      <text>
        <r>
          <rPr>
            <sz val="10"/>
            <rFont val="Arial"/>
            <family val="2"/>
          </rPr>
          <t>Ô chỉ tiêu có định dạng số. Đơn vị tính x 1 (hoặc %)
Dữ liệu động đầu vào hợp lệ khi chỉ được thêm dòng trên ô này.</t>
        </r>
      </text>
    </comment>
    <comment ref="B19" authorId="0">
      <text>
        <r>
          <rPr>
            <sz val="10"/>
            <rFont val="Arial"/>
            <family val="2"/>
          </rPr>
          <t>Ô chỉ tiêu có định dạng ký tự
Dữ liệu động đầu vào hợp lệ khi chỉ được thêm dòng trên ô này.</t>
        </r>
      </text>
    </comment>
    <comment ref="C19" authorId="0">
      <text>
        <r>
          <rPr>
            <sz val="10"/>
            <rFont val="Arial"/>
            <family val="2"/>
          </rPr>
          <t>Ô chỉ tiêu có định dạng số. Đơn vị tính x 1 (hoặc %)
Dữ liệu động đầu vào hợp lệ khi chỉ được thêm dòng trên ô này.</t>
        </r>
      </text>
    </comment>
    <comment ref="D19" authorId="0">
      <text>
        <r>
          <rPr>
            <sz val="10"/>
            <rFont val="Arial"/>
            <family val="2"/>
          </rPr>
          <t>Ô chỉ tiêu có định dạng số. Đơn vị tính x 1 (hoặc %)
Dữ liệu động đầu vào hợp lệ khi chỉ được thêm dòng trên ô này.</t>
        </r>
      </text>
    </comment>
    <comment ref="E19" authorId="0">
      <text>
        <r>
          <rPr>
            <sz val="10"/>
            <rFont val="Arial"/>
            <family val="2"/>
          </rPr>
          <t>Ô chỉ tiêu có định dạng số. Đơn vị tính x 1 (hoặc %)
Dữ liệu động đầu vào hợp lệ khi chỉ được thêm dòng trên ô này.</t>
        </r>
      </text>
    </comment>
    <comment ref="F19" authorId="0">
      <text>
        <r>
          <rPr>
            <sz val="10"/>
            <rFont val="Arial"/>
            <family val="2"/>
          </rPr>
          <t>Ô chỉ tiêu có định dạng số. Đơn vị tính x 1 (hoặc %)
Dữ liệu động đầu vào hợp lệ khi chỉ được thêm dòng trên ô này.</t>
        </r>
      </text>
    </comment>
    <comment ref="D20" authorId="0">
      <text>
        <r>
          <rPr>
            <sz val="10"/>
            <rFont val="Arial"/>
            <family val="2"/>
          </rPr>
          <t>Ô chỉ tiêu có định dạng số. Đơn vị tính x 1 (hoặc %)</t>
        </r>
      </text>
    </comment>
    <comment ref="E20" authorId="0">
      <text>
        <r>
          <rPr>
            <sz val="10"/>
            <rFont val="Arial"/>
            <family val="2"/>
          </rPr>
          <t>Ô chỉ tiêu có định dạng số. Đơn vị tính x 1 (hoặc %)</t>
        </r>
      </text>
    </comment>
    <comment ref="F20" authorId="0">
      <text>
        <r>
          <rPr>
            <sz val="10"/>
            <rFont val="Arial"/>
            <family val="2"/>
          </rPr>
          <t>Ô chỉ tiêu có định dạng số. Đơn vị tính x 1 (hoặc %)</t>
        </r>
      </text>
    </comment>
    <comment ref="G20" authorId="0">
      <text>
        <r>
          <rPr>
            <sz val="10"/>
            <rFont val="Arial"/>
            <family val="2"/>
          </rPr>
          <t>Ô chỉ tiêu có định dạng số. Đơn vị tính x 1 (hoặc %)</t>
        </r>
      </text>
    </comment>
    <comment ref="A22" authorId="0">
      <text>
        <r>
          <rPr>
            <sz val="10"/>
            <rFont val="Arial"/>
            <family val="2"/>
          </rPr>
          <t>Ô chỉ tiêu có định dạng số. Đơn vị tính x 1 (hoặc %)
Dữ liệu động đầu vào hợp lệ khi chỉ được thêm dòng trên ô này.</t>
        </r>
      </text>
    </comment>
    <comment ref="B22" authorId="0">
      <text>
        <r>
          <rPr>
            <sz val="10"/>
            <rFont val="Arial"/>
            <family val="2"/>
          </rPr>
          <t>Ô chỉ tiêu có định dạng ký tự
Dữ liệu động đầu vào hợp lệ khi chỉ được thêm dòng trên ô này.</t>
        </r>
      </text>
    </comment>
    <comment ref="C22" authorId="0">
      <text>
        <r>
          <rPr>
            <sz val="10"/>
            <rFont val="Arial"/>
            <family val="2"/>
          </rPr>
          <t>Ô chỉ tiêu có định dạng số. Đơn vị tính x 1 (hoặc %)
Dữ liệu động đầu vào hợp lệ khi chỉ được thêm dòng trên ô này.</t>
        </r>
      </text>
    </comment>
    <comment ref="D22" authorId="0">
      <text>
        <r>
          <rPr>
            <sz val="10"/>
            <rFont val="Arial"/>
            <family val="2"/>
          </rPr>
          <t>Ô chỉ tiêu có định dạng số. Đơn vị tính x 1 (hoặc %)
Dữ liệu động đầu vào hợp lệ khi chỉ được thêm dòng trên ô này.</t>
        </r>
      </text>
    </comment>
    <comment ref="E22" authorId="0">
      <text>
        <r>
          <rPr>
            <sz val="10"/>
            <rFont val="Arial"/>
            <family val="2"/>
          </rPr>
          <t>Ô chỉ tiêu có định dạng số. Đơn vị tính x 1 (hoặc %)
Dữ liệu động đầu vào hợp lệ khi chỉ được thêm dòng trên ô này.</t>
        </r>
      </text>
    </comment>
    <comment ref="F22" authorId="0">
      <text>
        <r>
          <rPr>
            <sz val="10"/>
            <rFont val="Arial"/>
            <family val="2"/>
          </rPr>
          <t>Ô chỉ tiêu có định dạng số. Đơn vị tính x 1 (hoặc %)
Dữ liệu động đầu vào hợp lệ khi chỉ được thêm dòng trên ô này.</t>
        </r>
      </text>
    </comment>
    <comment ref="G22" authorId="0">
      <text>
        <r>
          <rPr>
            <sz val="10"/>
            <rFont val="Arial"/>
            <family val="2"/>
          </rPr>
          <t>Ô chỉ tiêu có định dạng số. Đơn vị tính x 1 (hoặc %)
Dữ liệu động đầu vào hợp lệ khi chỉ được thêm dòng trên ô này.</t>
        </r>
      </text>
    </comment>
    <comment ref="D23" authorId="0">
      <text>
        <r>
          <rPr>
            <sz val="10"/>
            <rFont val="Arial"/>
            <family val="2"/>
          </rPr>
          <t>Ô chỉ tiêu có định dạng số. Đơn vị tính x 1 (hoặc %)
Dữ liệu động đầu vào hợp lệ khi chỉ được thêm dòng trên ô này.</t>
        </r>
      </text>
    </comment>
    <comment ref="E23" authorId="0">
      <text>
        <r>
          <rPr>
            <sz val="10"/>
            <rFont val="Arial"/>
            <family val="2"/>
          </rPr>
          <t>Ô chỉ tiêu có định dạng số. Đơn vị tính x 1 (hoặc %)</t>
        </r>
      </text>
    </comment>
    <comment ref="F23" authorId="0">
      <text>
        <r>
          <rPr>
            <sz val="10"/>
            <rFont val="Arial"/>
            <family val="2"/>
          </rPr>
          <t>Ô chỉ tiêu có định dạng số. Đơn vị tính x 1 (hoặc %)</t>
        </r>
      </text>
    </comment>
    <comment ref="D24" authorId="0">
      <text>
        <r>
          <rPr>
            <sz val="10"/>
            <rFont val="Arial"/>
            <family val="2"/>
          </rPr>
          <t>Ô chỉ tiêu có định dạng số. Đơn vị tính x 1 (hoặc %)</t>
        </r>
      </text>
    </comment>
    <comment ref="E24" authorId="0">
      <text>
        <r>
          <rPr>
            <sz val="10"/>
            <rFont val="Arial"/>
            <family val="2"/>
          </rPr>
          <t>Ô chỉ tiêu có định dạng số. Đơn vị tính x 1 (hoặc %)</t>
        </r>
      </text>
    </comment>
    <comment ref="F24" authorId="0">
      <text>
        <r>
          <rPr>
            <sz val="10"/>
            <rFont val="Arial"/>
            <family val="2"/>
          </rPr>
          <t>Ô chỉ tiêu có định dạng số. Đơn vị tính x 1 (hoặc %)</t>
        </r>
      </text>
    </comment>
    <comment ref="G24" authorId="0">
      <text>
        <r>
          <rPr>
            <sz val="10"/>
            <rFont val="Arial"/>
            <family val="2"/>
          </rPr>
          <t>Ô chỉ tiêu có định dạng số. Đơn vị tính x 1 (hoặc %)</t>
        </r>
      </text>
    </comment>
    <comment ref="A26" authorId="0">
      <text>
        <r>
          <rPr>
            <sz val="10"/>
            <rFont val="Arial"/>
            <family val="2"/>
          </rPr>
          <t>Ô chỉ tiêu có định dạng số. Đơn vị tính x 1 (hoặc %)
Dữ liệu động đầu vào hợp lệ khi chỉ được thêm dòng trên ô này.</t>
        </r>
      </text>
    </comment>
    <comment ref="B26" authorId="0">
      <text>
        <r>
          <rPr>
            <sz val="10"/>
            <rFont val="Arial"/>
            <family val="2"/>
          </rPr>
          <t>Ô chỉ tiêu có định dạng ký tự
Dữ liệu động đầu vào hợp lệ khi chỉ được thêm dòng trên ô này.</t>
        </r>
      </text>
    </comment>
    <comment ref="C26" authorId="0">
      <text>
        <r>
          <rPr>
            <sz val="10"/>
            <rFont val="Arial"/>
            <family val="2"/>
          </rPr>
          <t>Ô chỉ tiêu có định dạng số. Đơn vị tính x 1 (hoặc %)
Dữ liệu động đầu vào hợp lệ khi chỉ được thêm dòng trên ô này.</t>
        </r>
      </text>
    </comment>
    <comment ref="D26" authorId="0">
      <text>
        <r>
          <rPr>
            <sz val="10"/>
            <rFont val="Arial"/>
            <family val="2"/>
          </rPr>
          <t>Ô chỉ tiêu có định dạng số. Đơn vị tính x 1 (hoặc %)
Dữ liệu động đầu vào hợp lệ khi chỉ được thêm dòng trên ô này.</t>
        </r>
      </text>
    </comment>
    <comment ref="E26" authorId="0">
      <text>
        <r>
          <rPr>
            <sz val="10"/>
            <rFont val="Arial"/>
            <family val="2"/>
          </rPr>
          <t>Ô chỉ tiêu có định dạng số. Đơn vị tính x 1 (hoặc %)
Dữ liệu động đầu vào hợp lệ khi chỉ được thêm dòng trên ô này.</t>
        </r>
      </text>
    </comment>
    <comment ref="F26" authorId="0">
      <text>
        <r>
          <rPr>
            <sz val="10"/>
            <rFont val="Arial"/>
            <family val="2"/>
          </rPr>
          <t>Ô chỉ tiêu có định dạng số. Đơn vị tính x 1 (hoặc %)
Dữ liệu động đầu vào hợp lệ khi chỉ được thêm dòng trên ô này.</t>
        </r>
      </text>
    </comment>
    <comment ref="D27" authorId="0">
      <text>
        <r>
          <rPr>
            <sz val="10"/>
            <rFont val="Arial"/>
            <family val="2"/>
          </rPr>
          <t>Ô chỉ tiêu có định dạng số. Đơn vị tính x 1 (hoặc %)</t>
        </r>
      </text>
    </comment>
    <comment ref="E27" authorId="0">
      <text>
        <r>
          <rPr>
            <sz val="10"/>
            <rFont val="Arial"/>
            <family val="2"/>
          </rPr>
          <t>Ô chỉ tiêu có định dạng số. Đơn vị tính x 1 (hoặc %)</t>
        </r>
      </text>
    </comment>
    <comment ref="F27" authorId="0">
      <text>
        <r>
          <rPr>
            <sz val="10"/>
            <rFont val="Arial"/>
            <family val="2"/>
          </rPr>
          <t>Ô chỉ tiêu có định dạng số. Đơn vị tính x 1 (hoặc %)</t>
        </r>
      </text>
    </comment>
    <comment ref="G27" authorId="0">
      <text>
        <r>
          <rPr>
            <sz val="10"/>
            <rFont val="Arial"/>
            <family val="2"/>
          </rPr>
          <t>Ô chỉ tiêu có định dạng số. Đơn vị tính x 1 (hoặc %)</t>
        </r>
      </text>
    </comment>
    <comment ref="D28" authorId="0">
      <text>
        <r>
          <rPr>
            <sz val="10"/>
            <rFont val="Arial"/>
            <family val="2"/>
          </rPr>
          <t>Ô chỉ tiêu có định dạng số. Đơn vị tính x 1 (hoặc %)</t>
        </r>
      </text>
    </comment>
    <comment ref="E28" authorId="0">
      <text>
        <r>
          <rPr>
            <sz val="10"/>
            <rFont val="Arial"/>
            <family val="2"/>
          </rPr>
          <t>Ô chỉ tiêu có định dạng số. Đơn vị tính x 1 (hoặc %)</t>
        </r>
      </text>
    </comment>
    <comment ref="F28" authorId="0">
      <text>
        <r>
          <rPr>
            <sz val="10"/>
            <rFont val="Arial"/>
            <family val="2"/>
          </rPr>
          <t>Ô chỉ tiêu có định dạng số. Đơn vị tính x 1 (hoặc %)</t>
        </r>
      </text>
    </comment>
    <comment ref="A30" authorId="0">
      <text>
        <r>
          <rPr>
            <sz val="10"/>
            <rFont val="Arial"/>
            <family val="2"/>
          </rPr>
          <t>Ô chỉ tiêu có định dạng ký tự
Dữ liệu động đầu vào hợp lệ khi chỉ được thêm dòng trên ô này.</t>
        </r>
      </text>
    </comment>
    <comment ref="B30" authorId="0">
      <text>
        <r>
          <rPr>
            <sz val="10"/>
            <rFont val="Arial"/>
            <family val="2"/>
          </rPr>
          <t>Ô chỉ tiêu có định dạng ký tự
Dữ liệu động đầu vào hợp lệ khi chỉ được thêm dòng trên ô này.</t>
        </r>
      </text>
    </comment>
    <comment ref="C30" authorId="0">
      <text>
        <r>
          <rPr>
            <sz val="10"/>
            <rFont val="Arial"/>
            <family val="2"/>
          </rPr>
          <t>Ô chỉ tiêu có định dạng ký tự
Dữ liệu động đầu vào hợp lệ khi chỉ được thêm dòng trên ô này.</t>
        </r>
      </text>
    </comment>
    <comment ref="D30" authorId="0">
      <text>
        <r>
          <rPr>
            <sz val="10"/>
            <rFont val="Arial"/>
            <family val="2"/>
          </rPr>
          <t>Ô chỉ tiêu có định dạng số. Đơn vị tính x 1 (hoặc %)
Dữ liệu động đầu vào hợp lệ khi chỉ được thêm dòng trên ô này.</t>
        </r>
      </text>
    </comment>
    <comment ref="E30" authorId="0">
      <text>
        <r>
          <rPr>
            <sz val="10"/>
            <rFont val="Arial"/>
            <family val="2"/>
          </rPr>
          <t>Ô chỉ tiêu có định dạng số. Đơn vị tính x 1 (hoặc %)
Dữ liệu động đầu vào hợp lệ khi chỉ được thêm dòng trên ô này.</t>
        </r>
      </text>
    </comment>
    <comment ref="F30" authorId="0">
      <text>
        <r>
          <rPr>
            <sz val="10"/>
            <rFont val="Arial"/>
            <family val="2"/>
          </rPr>
          <t>Ô chỉ tiêu có định dạng số. Đơn vị tính x 1 (hoặc %)
Dữ liệu động đầu vào hợp lệ khi chỉ được thêm dòng trên ô này.</t>
        </r>
      </text>
    </comment>
    <comment ref="G30" authorId="0">
      <text>
        <r>
          <rPr>
            <sz val="10"/>
            <rFont val="Arial"/>
            <family val="2"/>
          </rPr>
          <t>Ô chỉ tiêu có định dạng số. Đơn vị tính x 1 (hoặc %)
Dữ liệu động đầu vào hợp lệ khi chỉ được thêm dòng trên ô này.</t>
        </r>
      </text>
    </comment>
    <comment ref="A32" authorId="0">
      <text>
        <r>
          <rPr>
            <sz val="10"/>
            <rFont val="Arial"/>
            <family val="2"/>
          </rPr>
          <t>Ô chỉ tiêu có định dạng ký tự
Dữ liệu động đầu vào hợp lệ khi chỉ được thêm dòng trên ô này.</t>
        </r>
      </text>
    </comment>
    <comment ref="B32" authorId="0">
      <text>
        <r>
          <rPr>
            <sz val="10"/>
            <rFont val="Arial"/>
            <family val="2"/>
          </rPr>
          <t>Ô chỉ tiêu có định dạng ký tự
Dữ liệu động đầu vào hợp lệ khi chỉ được thêm dòng trên ô này.</t>
        </r>
      </text>
    </comment>
    <comment ref="C32" authorId="0">
      <text>
        <r>
          <rPr>
            <sz val="10"/>
            <rFont val="Arial"/>
            <family val="2"/>
          </rPr>
          <t>Ô chỉ tiêu có định dạng ký tự
Dữ liệu động đầu vào hợp lệ khi chỉ được thêm dòng trên ô này.</t>
        </r>
      </text>
    </comment>
    <comment ref="D32" authorId="0">
      <text>
        <r>
          <rPr>
            <sz val="10"/>
            <rFont val="Arial"/>
            <family val="2"/>
          </rPr>
          <t>Ô chỉ tiêu có định dạng số. Đơn vị tính x 1 (hoặc %)
Dữ liệu động đầu vào hợp lệ khi chỉ được thêm dòng trên ô này.</t>
        </r>
      </text>
    </comment>
    <comment ref="E32" authorId="0">
      <text>
        <r>
          <rPr>
            <sz val="10"/>
            <rFont val="Arial"/>
            <family val="2"/>
          </rPr>
          <t>Ô chỉ tiêu có định dạng số. Đơn vị tính x 1 (hoặc %)
Dữ liệu động đầu vào hợp lệ khi chỉ được thêm dòng trên ô này.</t>
        </r>
      </text>
    </comment>
    <comment ref="F32" authorId="0">
      <text>
        <r>
          <rPr>
            <sz val="10"/>
            <rFont val="Arial"/>
            <family val="2"/>
          </rPr>
          <t>Ô chỉ tiêu có định dạng số. Đơn vị tính x 1 (hoặc %)
Dữ liệu động đầu vào hợp lệ khi chỉ được thêm dòng trên ô này.</t>
        </r>
      </text>
    </comment>
    <comment ref="D35" authorId="0">
      <text>
        <r>
          <rPr>
            <sz val="10"/>
            <rFont val="Arial"/>
            <family val="2"/>
          </rPr>
          <t>Ô chỉ tiêu có định dạng số. Đơn vị tính x 1 (hoặc %)</t>
        </r>
      </text>
    </comment>
    <comment ref="E35" authorId="0">
      <text>
        <r>
          <rPr>
            <sz val="10"/>
            <rFont val="Arial"/>
            <family val="2"/>
          </rPr>
          <t>Ô chỉ tiêu có định dạng số. Đơn vị tính x 1 (hoặc %)</t>
        </r>
      </text>
    </comment>
    <comment ref="F35" authorId="0">
      <text>
        <r>
          <rPr>
            <sz val="10"/>
            <rFont val="Arial"/>
            <family val="2"/>
          </rPr>
          <t>Ô chỉ tiêu có định dạng số. Đơn vị tính x 1 (hoặc %)</t>
        </r>
      </text>
    </comment>
    <comment ref="G35" authorId="0">
      <text>
        <r>
          <rPr>
            <sz val="10"/>
            <rFont val="Arial"/>
            <family val="2"/>
          </rPr>
          <t>Ô chỉ tiêu có định dạng số. Đơn vị tính x 1 (hoặc %)</t>
        </r>
      </text>
    </comment>
    <comment ref="D36" authorId="0">
      <text>
        <r>
          <rPr>
            <sz val="10"/>
            <rFont val="Arial"/>
            <family val="2"/>
          </rPr>
          <t>Ô chỉ tiêu có định dạng số. Đơn vị tính x 1 (hoặc %)</t>
        </r>
      </text>
    </comment>
    <comment ref="E36" authorId="0">
      <text>
        <r>
          <rPr>
            <sz val="10"/>
            <rFont val="Arial"/>
            <family val="2"/>
          </rPr>
          <t>Ô chỉ tiêu có định dạng số. Đơn vị tính x 1 (hoặc %)</t>
        </r>
      </text>
    </comment>
    <comment ref="F36" authorId="0">
      <text>
        <r>
          <rPr>
            <sz val="10"/>
            <rFont val="Arial"/>
            <family val="2"/>
          </rPr>
          <t>Ô chỉ tiêu có định dạng số. Đơn vị tính x 1 (hoặc %)</t>
        </r>
      </text>
    </comment>
  </commentList>
</comments>
</file>

<file path=xl/comments4.xml><?xml version="1.0" encoding="utf-8"?>
<comments xmlns="http://schemas.openxmlformats.org/spreadsheetml/2006/main">
  <authors>
    <author/>
  </authors>
  <commentList>
    <comment ref="C3" authorId="0">
      <text>
        <r>
          <rPr>
            <sz val="10"/>
            <rFont val="Arial"/>
            <family val="2"/>
          </rPr>
          <t>Ô chỉ tiêu có định dạng ký tự</t>
        </r>
      </text>
    </comment>
    <comment ref="D3" authorId="0">
      <text>
        <r>
          <rPr>
            <sz val="10"/>
            <rFont val="Arial"/>
            <family val="2"/>
          </rPr>
          <t>Ô chỉ tiêu có định dạng ký tự</t>
        </r>
      </text>
    </comment>
    <comment ref="E3" authorId="0">
      <text>
        <r>
          <rPr>
            <sz val="10"/>
            <rFont val="Arial"/>
            <family val="2"/>
          </rPr>
          <t>Ô chỉ tiêu có định dạng ký tự</t>
        </r>
      </text>
    </comment>
    <comment ref="F3" authorId="0">
      <text>
        <r>
          <rPr>
            <sz val="10"/>
            <rFont val="Arial"/>
            <family val="2"/>
          </rPr>
          <t>Ô chỉ tiêu có định dạng số. Đơn vị tính x 1 (hoặc %)</t>
        </r>
      </text>
    </comment>
    <comment ref="G3" authorId="0">
      <text>
        <r>
          <rPr>
            <sz val="10"/>
            <rFont val="Arial"/>
            <family val="2"/>
          </rPr>
          <t>Ô chỉ tiêu có định dạng ký tự</t>
        </r>
      </text>
    </comment>
    <comment ref="H3" authorId="0">
      <text>
        <r>
          <rPr>
            <sz val="10"/>
            <rFont val="Arial"/>
            <family val="2"/>
          </rPr>
          <t>Ô chỉ tiêu có định dạng số. Đơn vị tính x 1 (hoặc %)</t>
        </r>
      </text>
    </comment>
    <comment ref="I3" authorId="0">
      <text>
        <r>
          <rPr>
            <sz val="10"/>
            <rFont val="Arial"/>
            <family val="2"/>
          </rPr>
          <t>Ô chỉ tiêu có định dạng ký tự</t>
        </r>
      </text>
    </comment>
    <comment ref="J3" authorId="0">
      <text>
        <r>
          <rPr>
            <sz val="10"/>
            <rFont val="Arial"/>
            <family val="2"/>
          </rPr>
          <t>Ô chỉ tiêu có định dạng số. Đơn vị tính x 1 (hoặc %)</t>
        </r>
      </text>
    </comment>
    <comment ref="A5" authorId="0">
      <text>
        <r>
          <rPr>
            <sz val="10"/>
            <rFont val="Arial"/>
            <family val="2"/>
          </rPr>
          <t>Ô chỉ tiêu có định dạng ký tự
Dữ liệu động đầu vào hợp lệ khi chỉ được thêm dòng trên ô này.</t>
        </r>
      </text>
    </comment>
    <comment ref="B5" authorId="0">
      <text>
        <r>
          <rPr>
            <sz val="10"/>
            <rFont val="Arial"/>
            <family val="2"/>
          </rPr>
          <t>Ô chỉ tiêu có định dạng ký tự
Dữ liệu động đầu vào hợp lệ khi chỉ được thêm dòng trên ô này.</t>
        </r>
      </text>
    </comment>
    <comment ref="C5" authorId="0">
      <text>
        <r>
          <rPr>
            <sz val="10"/>
            <rFont val="Arial"/>
            <family val="2"/>
          </rPr>
          <t>Ô chỉ tiêu có định dạng ký tự
Dữ liệu động đầu vào hợp lệ khi chỉ được thêm dòng trên ô này.</t>
        </r>
      </text>
    </comment>
    <comment ref="D5" authorId="0">
      <text>
        <r>
          <rPr>
            <sz val="10"/>
            <rFont val="Arial"/>
            <family val="2"/>
          </rPr>
          <t>Ô chỉ tiêu có định dạng ký tự
Dữ liệu động đầu vào hợp lệ khi chỉ được thêm dòng trên ô này.</t>
        </r>
      </text>
    </comment>
    <comment ref="E5" authorId="0">
      <text>
        <r>
          <rPr>
            <sz val="10"/>
            <rFont val="Arial"/>
            <family val="2"/>
          </rPr>
          <t>Ô chỉ tiêu có định dạng ký tự
Dữ liệu động đầu vào hợp lệ khi chỉ được thêm dòng trên ô này.</t>
        </r>
      </text>
    </comment>
    <comment ref="F5" authorId="0">
      <text>
        <r>
          <rPr>
            <sz val="10"/>
            <rFont val="Arial"/>
            <family val="2"/>
          </rPr>
          <t>Ô chỉ tiêu có định dạng số. Đơn vị tính x 1 (hoặc %)
Dữ liệu động đầu vào hợp lệ khi chỉ được thêm dòng trên ô này.</t>
        </r>
      </text>
    </comment>
    <comment ref="G5" authorId="0">
      <text>
        <r>
          <rPr>
            <sz val="10"/>
            <rFont val="Arial"/>
            <family val="2"/>
          </rPr>
          <t>Ô chỉ tiêu có định dạng ký tự
Dữ liệu động đầu vào hợp lệ khi chỉ được thêm dòng trên ô này.</t>
        </r>
      </text>
    </comment>
    <comment ref="H5" authorId="0">
      <text>
        <r>
          <rPr>
            <sz val="10"/>
            <rFont val="Arial"/>
            <family val="2"/>
          </rPr>
          <t>Ô chỉ tiêu có định dạng số. Đơn vị tính x 1 (hoặc %)
Dữ liệu động đầu vào hợp lệ khi chỉ được thêm dòng trên ô này.</t>
        </r>
      </text>
    </comment>
    <comment ref="I5" authorId="0">
      <text>
        <r>
          <rPr>
            <sz val="10"/>
            <rFont val="Arial"/>
            <family val="2"/>
          </rPr>
          <t>Ô chỉ tiêu có định dạng ký tự
Dữ liệu động đầu vào hợp lệ khi chỉ được thêm dòng trên ô này.</t>
        </r>
      </text>
    </comment>
    <comment ref="J5" authorId="0">
      <text>
        <r>
          <rPr>
            <sz val="10"/>
            <rFont val="Arial"/>
            <family val="2"/>
          </rPr>
          <t>Ô chỉ tiêu có định dạng số. Đơn vị tính x 1 (hoặc %)
Dữ liệu động đầu vào hợp lệ khi chỉ được thêm dòng trên ô này.</t>
        </r>
      </text>
    </comment>
    <comment ref="C6" authorId="0">
      <text>
        <r>
          <rPr>
            <sz val="10"/>
            <rFont val="Arial"/>
            <family val="2"/>
          </rPr>
          <t>Ô chỉ tiêu có định dạng ký tự</t>
        </r>
      </text>
    </comment>
    <comment ref="D6" authorId="0">
      <text>
        <r>
          <rPr>
            <sz val="10"/>
            <rFont val="Arial"/>
            <family val="2"/>
          </rPr>
          <t>Ô chỉ tiêu có định dạng ký tự</t>
        </r>
      </text>
    </comment>
    <comment ref="E6" authorId="0">
      <text>
        <r>
          <rPr>
            <sz val="10"/>
            <rFont val="Arial"/>
            <family val="2"/>
          </rPr>
          <t>Ô chỉ tiêu có định dạng ký tự</t>
        </r>
      </text>
    </comment>
    <comment ref="F6" authorId="0">
      <text>
        <r>
          <rPr>
            <sz val="10"/>
            <rFont val="Arial"/>
            <family val="2"/>
          </rPr>
          <t>Ô chỉ tiêu có định dạng số. Đơn vị tính x 1 (hoặc %)</t>
        </r>
      </text>
    </comment>
    <comment ref="G6" authorId="0">
      <text>
        <r>
          <rPr>
            <sz val="10"/>
            <rFont val="Arial"/>
            <family val="2"/>
          </rPr>
          <t>Ô chỉ tiêu có định dạng ký tự</t>
        </r>
      </text>
    </comment>
    <comment ref="H6" authorId="0">
      <text>
        <r>
          <rPr>
            <sz val="10"/>
            <rFont val="Arial"/>
            <family val="2"/>
          </rPr>
          <t>Ô chỉ tiêu có định dạng số. Đơn vị tính x 1 (hoặc %)</t>
        </r>
      </text>
    </comment>
    <comment ref="I6" authorId="0">
      <text>
        <r>
          <rPr>
            <sz val="10"/>
            <rFont val="Arial"/>
            <family val="2"/>
          </rPr>
          <t>Ô chỉ tiêu có định dạng ký tự</t>
        </r>
      </text>
    </comment>
    <comment ref="J6" authorId="0">
      <text>
        <r>
          <rPr>
            <sz val="10"/>
            <rFont val="Arial"/>
            <family val="2"/>
          </rPr>
          <t>Ô chỉ tiêu có định dạng số. Đơn vị tính x 1 (hoặc %)</t>
        </r>
      </text>
    </comment>
    <comment ref="C7" authorId="0">
      <text>
        <r>
          <rPr>
            <sz val="10"/>
            <rFont val="Arial"/>
            <family val="2"/>
          </rPr>
          <t>Ô chỉ tiêu có định dạng ký tự</t>
        </r>
      </text>
    </comment>
    <comment ref="D7" authorId="0">
      <text>
        <r>
          <rPr>
            <sz val="10"/>
            <rFont val="Arial"/>
            <family val="2"/>
          </rPr>
          <t>Ô chỉ tiêu có định dạng ký tự</t>
        </r>
      </text>
    </comment>
    <comment ref="E7" authorId="0">
      <text>
        <r>
          <rPr>
            <sz val="10"/>
            <rFont val="Arial"/>
            <family val="2"/>
          </rPr>
          <t>Ô chỉ tiêu có định dạng ký tự</t>
        </r>
      </text>
    </comment>
    <comment ref="F7" authorId="0">
      <text>
        <r>
          <rPr>
            <sz val="10"/>
            <rFont val="Arial"/>
            <family val="2"/>
          </rPr>
          <t>Ô chỉ tiêu có định dạng số. Đơn vị tính x 1 (hoặc %)</t>
        </r>
      </text>
    </comment>
    <comment ref="G7" authorId="0">
      <text>
        <r>
          <rPr>
            <sz val="10"/>
            <rFont val="Arial"/>
            <family val="2"/>
          </rPr>
          <t>Ô chỉ tiêu có định dạng ký tự</t>
        </r>
      </text>
    </comment>
    <comment ref="H7" authorId="0">
      <text>
        <r>
          <rPr>
            <sz val="10"/>
            <rFont val="Arial"/>
            <family val="2"/>
          </rPr>
          <t>Ô chỉ tiêu có định dạng số. Đơn vị tính x 1 (hoặc %)</t>
        </r>
      </text>
    </comment>
    <comment ref="I7" authorId="0">
      <text>
        <r>
          <rPr>
            <sz val="10"/>
            <rFont val="Arial"/>
            <family val="2"/>
          </rPr>
          <t>Ô chỉ tiêu có định dạng ký tự</t>
        </r>
      </text>
    </comment>
    <comment ref="J7" authorId="0">
      <text>
        <r>
          <rPr>
            <sz val="10"/>
            <rFont val="Arial"/>
            <family val="2"/>
          </rPr>
          <t>Ô chỉ tiêu có định dạng số. Đơn vị tính x 1 (hoặc %)</t>
        </r>
      </text>
    </comment>
    <comment ref="A9" authorId="0">
      <text>
        <r>
          <rPr>
            <sz val="10"/>
            <rFont val="Arial"/>
            <family val="2"/>
          </rPr>
          <t>Ô chỉ tiêu có định dạng ký tự
Dữ liệu động đầu vào hợp lệ khi chỉ được thêm dòng trên ô này.</t>
        </r>
      </text>
    </comment>
    <comment ref="B9" authorId="0">
      <text>
        <r>
          <rPr>
            <sz val="10"/>
            <rFont val="Arial"/>
            <family val="2"/>
          </rPr>
          <t>Ô chỉ tiêu có định dạng ký tự
Dữ liệu động đầu vào hợp lệ khi chỉ được thêm dòng trên ô này.</t>
        </r>
      </text>
    </comment>
    <comment ref="C9" authorId="0">
      <text>
        <r>
          <rPr>
            <sz val="10"/>
            <rFont val="Arial"/>
            <family val="2"/>
          </rPr>
          <t>Ô chỉ tiêu có định dạng ký tự
Dữ liệu động đầu vào hợp lệ khi chỉ được thêm dòng trên ô này.</t>
        </r>
      </text>
    </comment>
    <comment ref="D9" authorId="0">
      <text>
        <r>
          <rPr>
            <sz val="10"/>
            <rFont val="Arial"/>
            <family val="2"/>
          </rPr>
          <t>Ô chỉ tiêu có định dạng ký tự
Dữ liệu động đầu vào hợp lệ khi chỉ được thêm dòng trên ô này.</t>
        </r>
      </text>
    </comment>
    <comment ref="E9" authorId="0">
      <text>
        <r>
          <rPr>
            <sz val="10"/>
            <rFont val="Arial"/>
            <family val="2"/>
          </rPr>
          <t>Ô chỉ tiêu có định dạng ký tự
Dữ liệu động đầu vào hợp lệ khi chỉ được thêm dòng trên ô này.</t>
        </r>
      </text>
    </comment>
    <comment ref="F9" authorId="0">
      <text>
        <r>
          <rPr>
            <sz val="10"/>
            <rFont val="Arial"/>
            <family val="2"/>
          </rPr>
          <t>Ô chỉ tiêu có định dạng số. Đơn vị tính x 1 (hoặc %)
Dữ liệu động đầu vào hợp lệ khi chỉ được thêm dòng trên ô này.</t>
        </r>
      </text>
    </comment>
    <comment ref="G9" authorId="0">
      <text>
        <r>
          <rPr>
            <sz val="10"/>
            <rFont val="Arial"/>
            <family val="2"/>
          </rPr>
          <t>Ô chỉ tiêu có định dạng ký tự
Dữ liệu động đầu vào hợp lệ khi chỉ được thêm dòng trên ô này.</t>
        </r>
      </text>
    </comment>
    <comment ref="H9" authorId="0">
      <text>
        <r>
          <rPr>
            <sz val="10"/>
            <rFont val="Arial"/>
            <family val="2"/>
          </rPr>
          <t>Ô chỉ tiêu có định dạng số. Đơn vị tính x 1 (hoặc %)
Dữ liệu động đầu vào hợp lệ khi chỉ được thêm dòng trên ô này.</t>
        </r>
      </text>
    </comment>
    <comment ref="I9" authorId="0">
      <text>
        <r>
          <rPr>
            <sz val="10"/>
            <rFont val="Arial"/>
            <family val="2"/>
          </rPr>
          <t>Ô chỉ tiêu có định dạng ký tự
Dữ liệu động đầu vào hợp lệ khi chỉ được thêm dòng trên ô này.</t>
        </r>
      </text>
    </comment>
    <comment ref="J9" authorId="0">
      <text>
        <r>
          <rPr>
            <sz val="10"/>
            <rFont val="Arial"/>
            <family val="2"/>
          </rPr>
          <t>Ô chỉ tiêu có định dạng số. Đơn vị tính x 1 (hoặc %)
Dữ liệu động đầu vào hợp lệ khi chỉ được thêm dòng trên ô này.</t>
        </r>
      </text>
    </comment>
    <comment ref="C10" authorId="0">
      <text>
        <r>
          <rPr>
            <sz val="10"/>
            <rFont val="Arial"/>
            <family val="2"/>
          </rPr>
          <t>Ô chỉ tiêu có định dạng ký tự</t>
        </r>
      </text>
    </comment>
    <comment ref="D10" authorId="0">
      <text>
        <r>
          <rPr>
            <sz val="10"/>
            <rFont val="Arial"/>
            <family val="2"/>
          </rPr>
          <t>Ô chỉ tiêu có định dạng ký tự</t>
        </r>
      </text>
    </comment>
    <comment ref="E10" authorId="0">
      <text>
        <r>
          <rPr>
            <sz val="10"/>
            <rFont val="Arial"/>
            <family val="2"/>
          </rPr>
          <t>Ô chỉ tiêu có định dạng ký tự</t>
        </r>
      </text>
    </comment>
    <comment ref="F10" authorId="0">
      <text>
        <r>
          <rPr>
            <sz val="10"/>
            <rFont val="Arial"/>
            <family val="2"/>
          </rPr>
          <t>Ô chỉ tiêu có định dạng số. Đơn vị tính x 1 (hoặc %)</t>
        </r>
      </text>
    </comment>
    <comment ref="G10" authorId="0">
      <text>
        <r>
          <rPr>
            <sz val="10"/>
            <rFont val="Arial"/>
            <family val="2"/>
          </rPr>
          <t>Ô chỉ tiêu có định dạng ký tự</t>
        </r>
      </text>
    </comment>
    <comment ref="H10" authorId="0">
      <text>
        <r>
          <rPr>
            <sz val="10"/>
            <rFont val="Arial"/>
            <family val="2"/>
          </rPr>
          <t>Ô chỉ tiêu có định dạng số. Đơn vị tính x 1 (hoặc %)</t>
        </r>
      </text>
    </comment>
    <comment ref="I10" authorId="0">
      <text>
        <r>
          <rPr>
            <sz val="10"/>
            <rFont val="Arial"/>
            <family val="2"/>
          </rPr>
          <t>Ô chỉ tiêu có định dạng ký tự</t>
        </r>
      </text>
    </comment>
    <comment ref="J10" authorId="0">
      <text>
        <r>
          <rPr>
            <sz val="10"/>
            <rFont val="Arial"/>
            <family val="2"/>
          </rPr>
          <t>Ô chỉ tiêu có định dạng số. Đơn vị tính x 1 (hoặc %)</t>
        </r>
      </text>
    </comment>
    <comment ref="C11" authorId="0">
      <text>
        <r>
          <rPr>
            <sz val="10"/>
            <rFont val="Arial"/>
            <family val="2"/>
          </rPr>
          <t>Ô chỉ tiêu có định dạng ký tự</t>
        </r>
      </text>
    </comment>
    <comment ref="D11" authorId="0">
      <text>
        <r>
          <rPr>
            <sz val="10"/>
            <rFont val="Arial"/>
            <family val="2"/>
          </rPr>
          <t>Ô chỉ tiêu có định dạng ký tự</t>
        </r>
      </text>
    </comment>
    <comment ref="E11" authorId="0">
      <text>
        <r>
          <rPr>
            <sz val="10"/>
            <rFont val="Arial"/>
            <family val="2"/>
          </rPr>
          <t>Ô chỉ tiêu có định dạng ký tự</t>
        </r>
      </text>
    </comment>
    <comment ref="F11" authorId="0">
      <text>
        <r>
          <rPr>
            <sz val="10"/>
            <rFont val="Arial"/>
            <family val="2"/>
          </rPr>
          <t>Ô chỉ tiêu có định dạng số. Đơn vị tính x 1 (hoặc %)</t>
        </r>
      </text>
    </comment>
    <comment ref="G11" authorId="0">
      <text>
        <r>
          <rPr>
            <sz val="10"/>
            <rFont val="Arial"/>
            <family val="2"/>
          </rPr>
          <t>Ô chỉ tiêu có định dạng ký tự</t>
        </r>
      </text>
    </comment>
    <comment ref="H11" authorId="0">
      <text>
        <r>
          <rPr>
            <sz val="10"/>
            <rFont val="Arial"/>
            <family val="2"/>
          </rPr>
          <t>Ô chỉ tiêu có định dạng số. Đơn vị tính x 1 (hoặc %)</t>
        </r>
      </text>
    </comment>
    <comment ref="I11" authorId="0">
      <text>
        <r>
          <rPr>
            <sz val="10"/>
            <rFont val="Arial"/>
            <family val="2"/>
          </rPr>
          <t>Ô chỉ tiêu có định dạng ký tự</t>
        </r>
      </text>
    </comment>
    <comment ref="J11" authorId="0">
      <text>
        <r>
          <rPr>
            <sz val="10"/>
            <rFont val="Arial"/>
            <family val="2"/>
          </rPr>
          <t>Ô chỉ tiêu có định dạng số. Đơn vị tính x 1 (hoặc %)</t>
        </r>
      </text>
    </comment>
    <comment ref="C12" authorId="0">
      <text>
        <r>
          <rPr>
            <sz val="10"/>
            <rFont val="Arial"/>
            <family val="2"/>
          </rPr>
          <t>Ô chỉ tiêu có định dạng ký tự</t>
        </r>
      </text>
    </comment>
    <comment ref="D12" authorId="0">
      <text>
        <r>
          <rPr>
            <sz val="10"/>
            <rFont val="Arial"/>
            <family val="2"/>
          </rPr>
          <t>Ô chỉ tiêu có định dạng ký tự</t>
        </r>
      </text>
    </comment>
    <comment ref="E12" authorId="0">
      <text>
        <r>
          <rPr>
            <sz val="10"/>
            <rFont val="Arial"/>
            <family val="2"/>
          </rPr>
          <t>Ô chỉ tiêu có định dạng ký tự</t>
        </r>
      </text>
    </comment>
    <comment ref="F12" authorId="0">
      <text>
        <r>
          <rPr>
            <sz val="10"/>
            <rFont val="Arial"/>
            <family val="2"/>
          </rPr>
          <t>Ô chỉ tiêu có định dạng số. Đơn vị tính x 1 (hoặc %)</t>
        </r>
      </text>
    </comment>
    <comment ref="G12" authorId="0">
      <text>
        <r>
          <rPr>
            <sz val="10"/>
            <rFont val="Arial"/>
            <family val="2"/>
          </rPr>
          <t>Ô chỉ tiêu có định dạng ký tự</t>
        </r>
      </text>
    </comment>
    <comment ref="H12" authorId="0">
      <text>
        <r>
          <rPr>
            <sz val="10"/>
            <rFont val="Arial"/>
            <family val="2"/>
          </rPr>
          <t>Ô chỉ tiêu có định dạng số. Đơn vị tính x 1 (hoặc %)</t>
        </r>
      </text>
    </comment>
    <comment ref="I12" authorId="0">
      <text>
        <r>
          <rPr>
            <sz val="10"/>
            <rFont val="Arial"/>
            <family val="2"/>
          </rPr>
          <t>Ô chỉ tiêu có định dạng ký tự</t>
        </r>
      </text>
    </comment>
    <comment ref="J12" authorId="0">
      <text>
        <r>
          <rPr>
            <sz val="10"/>
            <rFont val="Arial"/>
            <family val="2"/>
          </rPr>
          <t>Ô chỉ tiêu có định dạng số. Đơn vị tính x 1 (hoặc %)</t>
        </r>
      </text>
    </comment>
    <comment ref="A14" authorId="0">
      <text>
        <r>
          <rPr>
            <sz val="10"/>
            <rFont val="Arial"/>
            <family val="2"/>
          </rPr>
          <t>Ô chỉ tiêu có định dạng ký tự
Dữ liệu động đầu vào hợp lệ khi chỉ được thêm dòng trên ô này.</t>
        </r>
      </text>
    </comment>
    <comment ref="B14" authorId="0">
      <text>
        <r>
          <rPr>
            <sz val="10"/>
            <rFont val="Arial"/>
            <family val="2"/>
          </rPr>
          <t>Ô chỉ tiêu có định dạng ký tự
Dữ liệu động đầu vào hợp lệ khi chỉ được thêm dòng trên ô này.</t>
        </r>
      </text>
    </comment>
    <comment ref="C14" authorId="0">
      <text>
        <r>
          <rPr>
            <sz val="10"/>
            <rFont val="Arial"/>
            <family val="2"/>
          </rPr>
          <t>Ô chỉ tiêu có định dạng ký tự
Dữ liệu động đầu vào hợp lệ khi chỉ được thêm dòng trên ô này.</t>
        </r>
      </text>
    </comment>
    <comment ref="D14" authorId="0">
      <text>
        <r>
          <rPr>
            <sz val="10"/>
            <rFont val="Arial"/>
            <family val="2"/>
          </rPr>
          <t>Ô chỉ tiêu có định dạng ký tự
Dữ liệu động đầu vào hợp lệ khi chỉ được thêm dòng trên ô này.</t>
        </r>
      </text>
    </comment>
    <comment ref="E14" authorId="0">
      <text>
        <r>
          <rPr>
            <sz val="10"/>
            <rFont val="Arial"/>
            <family val="2"/>
          </rPr>
          <t>Ô chỉ tiêu có định dạng ký tự
Dữ liệu động đầu vào hợp lệ khi chỉ được thêm dòng trên ô này.</t>
        </r>
      </text>
    </comment>
    <comment ref="F14" authorId="0">
      <text>
        <r>
          <rPr>
            <sz val="10"/>
            <rFont val="Arial"/>
            <family val="2"/>
          </rPr>
          <t>Ô chỉ tiêu có định dạng số. Đơn vị tính x 1 (hoặc %)
Dữ liệu động đầu vào hợp lệ khi chỉ được thêm dòng trên ô này.</t>
        </r>
      </text>
    </comment>
    <comment ref="G14" authorId="0">
      <text>
        <r>
          <rPr>
            <sz val="10"/>
            <rFont val="Arial"/>
            <family val="2"/>
          </rPr>
          <t>Ô chỉ tiêu có định dạng ký tự
Dữ liệu động đầu vào hợp lệ khi chỉ được thêm dòng trên ô này.</t>
        </r>
      </text>
    </comment>
    <comment ref="H14" authorId="0">
      <text>
        <r>
          <rPr>
            <sz val="10"/>
            <rFont val="Arial"/>
            <family val="2"/>
          </rPr>
          <t>Ô chỉ tiêu có định dạng số. Đơn vị tính x 1 (hoặc %)
Dữ liệu động đầu vào hợp lệ khi chỉ được thêm dòng trên ô này.</t>
        </r>
      </text>
    </comment>
    <comment ref="I14" authorId="0">
      <text>
        <r>
          <rPr>
            <sz val="10"/>
            <rFont val="Arial"/>
            <family val="2"/>
          </rPr>
          <t>Ô chỉ tiêu có định dạng ký tự
Dữ liệu động đầu vào hợp lệ khi chỉ được thêm dòng trên ô này.</t>
        </r>
      </text>
    </comment>
    <comment ref="J14" authorId="0">
      <text>
        <r>
          <rPr>
            <sz val="10"/>
            <rFont val="Arial"/>
            <family val="2"/>
          </rPr>
          <t>Ô chỉ tiêu có định dạng số. Đơn vị tính x 1 (hoặc %)
Dữ liệu động đầu vào hợp lệ khi chỉ được thêm dòng trên ô này.</t>
        </r>
      </text>
    </comment>
    <comment ref="C15" authorId="0">
      <text>
        <r>
          <rPr>
            <sz val="10"/>
            <rFont val="Arial"/>
            <family val="2"/>
          </rPr>
          <t>Ô chỉ tiêu có định dạng ký tự</t>
        </r>
      </text>
    </comment>
    <comment ref="D15" authorId="0">
      <text>
        <r>
          <rPr>
            <sz val="10"/>
            <rFont val="Arial"/>
            <family val="2"/>
          </rPr>
          <t>Ô chỉ tiêu có định dạng ký tự</t>
        </r>
      </text>
    </comment>
    <comment ref="E15" authorId="0">
      <text>
        <r>
          <rPr>
            <sz val="10"/>
            <rFont val="Arial"/>
            <family val="2"/>
          </rPr>
          <t>Ô chỉ tiêu có định dạng ký tự</t>
        </r>
      </text>
    </comment>
    <comment ref="F15" authorId="0">
      <text>
        <r>
          <rPr>
            <sz val="10"/>
            <rFont val="Arial"/>
            <family val="2"/>
          </rPr>
          <t>Ô chỉ tiêu có định dạng số. Đơn vị tính x 1 (hoặc %)</t>
        </r>
      </text>
    </comment>
    <comment ref="G15" authorId="0">
      <text>
        <r>
          <rPr>
            <sz val="10"/>
            <rFont val="Arial"/>
            <family val="2"/>
          </rPr>
          <t>Ô chỉ tiêu có định dạng ký tự</t>
        </r>
      </text>
    </comment>
    <comment ref="H15" authorId="0">
      <text>
        <r>
          <rPr>
            <sz val="10"/>
            <rFont val="Arial"/>
            <family val="2"/>
          </rPr>
          <t>Ô chỉ tiêu có định dạng số. Đơn vị tính x 1 (hoặc %)</t>
        </r>
      </text>
    </comment>
    <comment ref="I15" authorId="0">
      <text>
        <r>
          <rPr>
            <sz val="10"/>
            <rFont val="Arial"/>
            <family val="2"/>
          </rPr>
          <t>Ô chỉ tiêu có định dạng ký tự</t>
        </r>
      </text>
    </comment>
    <comment ref="J15" authorId="0">
      <text>
        <r>
          <rPr>
            <sz val="10"/>
            <rFont val="Arial"/>
            <family val="2"/>
          </rPr>
          <t>Ô chỉ tiêu có định dạng số. Đơn vị tính x 1 (hoặc %)</t>
        </r>
      </text>
    </comment>
    <comment ref="C16" authorId="0">
      <text>
        <r>
          <rPr>
            <sz val="10"/>
            <rFont val="Arial"/>
            <family val="2"/>
          </rPr>
          <t>Ô chỉ tiêu có định dạng ký tự</t>
        </r>
      </text>
    </comment>
    <comment ref="D16" authorId="0">
      <text>
        <r>
          <rPr>
            <sz val="10"/>
            <rFont val="Arial"/>
            <family val="2"/>
          </rPr>
          <t>Ô chỉ tiêu có định dạng ký tự</t>
        </r>
      </text>
    </comment>
    <comment ref="E16" authorId="0">
      <text>
        <r>
          <rPr>
            <sz val="10"/>
            <rFont val="Arial"/>
            <family val="2"/>
          </rPr>
          <t>Ô chỉ tiêu có định dạng ký tự</t>
        </r>
      </text>
    </comment>
    <comment ref="F16" authorId="0">
      <text>
        <r>
          <rPr>
            <sz val="10"/>
            <rFont val="Arial"/>
            <family val="2"/>
          </rPr>
          <t>Ô chỉ tiêu có định dạng số. Đơn vị tính x 1 (hoặc %)</t>
        </r>
      </text>
    </comment>
    <comment ref="G16" authorId="0">
      <text>
        <r>
          <rPr>
            <sz val="10"/>
            <rFont val="Arial"/>
            <family val="2"/>
          </rPr>
          <t>Ô chỉ tiêu có định dạng ký tự</t>
        </r>
      </text>
    </comment>
    <comment ref="H16" authorId="0">
      <text>
        <r>
          <rPr>
            <sz val="10"/>
            <rFont val="Arial"/>
            <family val="2"/>
          </rPr>
          <t>Ô chỉ tiêu có định dạng số. Đơn vị tính x 1 (hoặc %)</t>
        </r>
      </text>
    </comment>
    <comment ref="I16" authorId="0">
      <text>
        <r>
          <rPr>
            <sz val="10"/>
            <rFont val="Arial"/>
            <family val="2"/>
          </rPr>
          <t>Ô chỉ tiêu có định dạng ký tự</t>
        </r>
      </text>
    </comment>
    <comment ref="J16" authorId="0">
      <text>
        <r>
          <rPr>
            <sz val="10"/>
            <rFont val="Arial"/>
            <family val="2"/>
          </rPr>
          <t>Ô chỉ tiêu có định dạng số. Đơn vị tính x 1 (hoặc %)</t>
        </r>
      </text>
    </comment>
    <comment ref="A18" authorId="0">
      <text>
        <r>
          <rPr>
            <sz val="10"/>
            <rFont val="Arial"/>
            <family val="2"/>
          </rPr>
          <t>Ô chỉ tiêu có định dạng ký tự
Dữ liệu động đầu vào hợp lệ khi chỉ được thêm dòng trên ô này.</t>
        </r>
      </text>
    </comment>
    <comment ref="B18" authorId="0">
      <text>
        <r>
          <rPr>
            <sz val="10"/>
            <rFont val="Arial"/>
            <family val="2"/>
          </rPr>
          <t>Ô chỉ tiêu có định dạng ký tự
Dữ liệu động đầu vào hợp lệ khi chỉ được thêm dòng trên ô này.</t>
        </r>
      </text>
    </comment>
    <comment ref="C18" authorId="0">
      <text>
        <r>
          <rPr>
            <sz val="10"/>
            <rFont val="Arial"/>
            <family val="2"/>
          </rPr>
          <t>Ô chỉ tiêu có định dạng ký tự
Dữ liệu động đầu vào hợp lệ khi chỉ được thêm dòng trên ô này.</t>
        </r>
      </text>
    </comment>
    <comment ref="D18" authorId="0">
      <text>
        <r>
          <rPr>
            <sz val="10"/>
            <rFont val="Arial"/>
            <family val="2"/>
          </rPr>
          <t>Ô chỉ tiêu có định dạng ký tự
Dữ liệu động đầu vào hợp lệ khi chỉ được thêm dòng trên ô này.</t>
        </r>
      </text>
    </comment>
    <comment ref="E18" authorId="0">
      <text>
        <r>
          <rPr>
            <sz val="10"/>
            <rFont val="Arial"/>
            <family val="2"/>
          </rPr>
          <t>Ô chỉ tiêu có định dạng ký tự
Dữ liệu động đầu vào hợp lệ khi chỉ được thêm dòng trên ô này.</t>
        </r>
      </text>
    </comment>
    <comment ref="F18" authorId="0">
      <text>
        <r>
          <rPr>
            <sz val="10"/>
            <rFont val="Arial"/>
            <family val="2"/>
          </rPr>
          <t>Ô chỉ tiêu có định dạng số. Đơn vị tính x 1 (hoặc %)
Dữ liệu động đầu vào hợp lệ khi chỉ được thêm dòng trên ô này.</t>
        </r>
      </text>
    </comment>
    <comment ref="G18" authorId="0">
      <text>
        <r>
          <rPr>
            <sz val="10"/>
            <rFont val="Arial"/>
            <family val="2"/>
          </rPr>
          <t>Ô chỉ tiêu có định dạng ký tự
Dữ liệu động đầu vào hợp lệ khi chỉ được thêm dòng trên ô này.</t>
        </r>
      </text>
    </comment>
    <comment ref="H18" authorId="0">
      <text>
        <r>
          <rPr>
            <sz val="10"/>
            <rFont val="Arial"/>
            <family val="2"/>
          </rPr>
          <t>Ô chỉ tiêu có định dạng số. Đơn vị tính x 1 (hoặc %)
Dữ liệu động đầu vào hợp lệ khi chỉ được thêm dòng trên ô này.</t>
        </r>
      </text>
    </comment>
    <comment ref="I18" authorId="0">
      <text>
        <r>
          <rPr>
            <sz val="10"/>
            <rFont val="Arial"/>
            <family val="2"/>
          </rPr>
          <t>Ô chỉ tiêu có định dạng ký tự
Dữ liệu động đầu vào hợp lệ khi chỉ được thêm dòng trên ô này.</t>
        </r>
      </text>
    </comment>
    <comment ref="J18" authorId="0">
      <text>
        <r>
          <rPr>
            <sz val="10"/>
            <rFont val="Arial"/>
            <family val="2"/>
          </rPr>
          <t>Ô chỉ tiêu có định dạng số. Đơn vị tính x 1 (hoặc %)
Dữ liệu động đầu vào hợp lệ khi chỉ được thêm dòng trên ô này.</t>
        </r>
      </text>
    </comment>
    <comment ref="C19" authorId="0">
      <text>
        <r>
          <rPr>
            <sz val="10"/>
            <rFont val="Arial"/>
            <family val="2"/>
          </rPr>
          <t>Ô chỉ tiêu có định dạng ký tự</t>
        </r>
      </text>
    </comment>
    <comment ref="D19" authorId="0">
      <text>
        <r>
          <rPr>
            <sz val="10"/>
            <rFont val="Arial"/>
            <family val="2"/>
          </rPr>
          <t>Ô chỉ tiêu có định dạng ký tự</t>
        </r>
      </text>
    </comment>
    <comment ref="E19" authorId="0">
      <text>
        <r>
          <rPr>
            <sz val="10"/>
            <rFont val="Arial"/>
            <family val="2"/>
          </rPr>
          <t>Ô chỉ tiêu có định dạng ký tự</t>
        </r>
      </text>
    </comment>
    <comment ref="F19" authorId="0">
      <text>
        <r>
          <rPr>
            <sz val="10"/>
            <rFont val="Arial"/>
            <family val="2"/>
          </rPr>
          <t>Ô chỉ tiêu có định dạng số. Đơn vị tính x 1 (hoặc %)</t>
        </r>
      </text>
    </comment>
    <comment ref="G19" authorId="0">
      <text>
        <r>
          <rPr>
            <sz val="10"/>
            <rFont val="Arial"/>
            <family val="2"/>
          </rPr>
          <t>Ô chỉ tiêu có định dạng ký tự</t>
        </r>
      </text>
    </comment>
    <comment ref="H19" authorId="0">
      <text>
        <r>
          <rPr>
            <sz val="10"/>
            <rFont val="Arial"/>
            <family val="2"/>
          </rPr>
          <t>Ô chỉ tiêu có định dạng số. Đơn vị tính x 1 (hoặc %)</t>
        </r>
      </text>
    </comment>
    <comment ref="I19" authorId="0">
      <text>
        <r>
          <rPr>
            <sz val="10"/>
            <rFont val="Arial"/>
            <family val="2"/>
          </rPr>
          <t>Ô chỉ tiêu có định dạng ký tự</t>
        </r>
      </text>
    </comment>
    <comment ref="J19" authorId="0">
      <text>
        <r>
          <rPr>
            <sz val="10"/>
            <rFont val="Arial"/>
            <family val="2"/>
          </rPr>
          <t>Ô chỉ tiêu có định dạng số. Đơn vị tính x 1 (hoặc %)</t>
        </r>
      </text>
    </comment>
    <comment ref="C20" authorId="0">
      <text>
        <r>
          <rPr>
            <sz val="10"/>
            <rFont val="Arial"/>
            <family val="2"/>
          </rPr>
          <t>Ô chỉ tiêu có định dạng ký tự</t>
        </r>
      </text>
    </comment>
    <comment ref="D20" authorId="0">
      <text>
        <r>
          <rPr>
            <sz val="10"/>
            <rFont val="Arial"/>
            <family val="2"/>
          </rPr>
          <t>Ô chỉ tiêu có định dạng ký tự</t>
        </r>
      </text>
    </comment>
    <comment ref="E20" authorId="0">
      <text>
        <r>
          <rPr>
            <sz val="10"/>
            <rFont val="Arial"/>
            <family val="2"/>
          </rPr>
          <t>Ô chỉ tiêu có định dạng ký tự</t>
        </r>
      </text>
    </comment>
    <comment ref="F20" authorId="0">
      <text>
        <r>
          <rPr>
            <sz val="10"/>
            <rFont val="Arial"/>
            <family val="2"/>
          </rPr>
          <t>Ô chỉ tiêu có định dạng số. Đơn vị tính x 1 (hoặc %)</t>
        </r>
      </text>
    </comment>
    <comment ref="G20" authorId="0">
      <text>
        <r>
          <rPr>
            <sz val="10"/>
            <rFont val="Arial"/>
            <family val="2"/>
          </rPr>
          <t>Ô chỉ tiêu có định dạng ký tự</t>
        </r>
      </text>
    </comment>
    <comment ref="H20" authorId="0">
      <text>
        <r>
          <rPr>
            <sz val="10"/>
            <rFont val="Arial"/>
            <family val="2"/>
          </rPr>
          <t>Ô chỉ tiêu có định dạng số. Đơn vị tính x 1 (hoặc %)</t>
        </r>
      </text>
    </comment>
    <comment ref="I20" authorId="0">
      <text>
        <r>
          <rPr>
            <sz val="10"/>
            <rFont val="Arial"/>
            <family val="2"/>
          </rPr>
          <t>Ô chỉ tiêu có định dạng ký tự</t>
        </r>
      </text>
    </comment>
    <comment ref="J20" authorId="0">
      <text>
        <r>
          <rPr>
            <sz val="10"/>
            <rFont val="Arial"/>
            <family val="2"/>
          </rPr>
          <t>Ô chỉ tiêu có định dạng số. Đơn vị tính x 1 (hoặc %)</t>
        </r>
      </text>
    </comment>
  </commentList>
</comments>
</file>

<file path=xl/comments5.xml><?xml version="1.0" encoding="utf-8"?>
<comments xmlns="http://schemas.openxmlformats.org/spreadsheetml/2006/main">
  <authors>
    <author/>
  </authors>
  <commentList>
    <comment ref="D2" authorId="0">
      <text>
        <r>
          <rPr>
            <sz val="10"/>
            <rFont val="Arial"/>
            <family val="2"/>
          </rPr>
          <t>Ô chỉ tiêu có định dạng số. Đơn vị tính x 1 (hoặc %)</t>
        </r>
      </text>
    </comment>
    <comment ref="E2" authorId="0">
      <text>
        <r>
          <rPr>
            <sz val="10"/>
            <rFont val="Arial"/>
            <family val="2"/>
          </rPr>
          <t>Ô chỉ tiêu có định dạng số. Đơn vị tính x 1 (hoặc %)</t>
        </r>
      </text>
    </comment>
    <comment ref="D3" authorId="0">
      <text>
        <r>
          <rPr>
            <sz val="10"/>
            <rFont val="Arial"/>
            <family val="2"/>
          </rPr>
          <t>Ô chỉ tiêu có định dạng số. Đơn vị tính x 1 (hoặc %)</t>
        </r>
      </text>
    </comment>
    <comment ref="E3" authorId="0">
      <text>
        <r>
          <rPr>
            <sz val="10"/>
            <rFont val="Arial"/>
            <family val="2"/>
          </rPr>
          <t>Ô chỉ tiêu có định dạng số. Đơn vị tính x 1 (hoặc %)</t>
        </r>
      </text>
    </comment>
    <comment ref="D4" authorId="0">
      <text>
        <r>
          <rPr>
            <sz val="10"/>
            <rFont val="Arial"/>
            <family val="2"/>
          </rPr>
          <t>Ô chỉ tiêu có định dạng số. Đơn vị tính x 1 (hoặc %)</t>
        </r>
      </text>
    </comment>
    <comment ref="E4" authorId="0">
      <text>
        <r>
          <rPr>
            <sz val="10"/>
            <rFont val="Arial"/>
            <family val="2"/>
          </rPr>
          <t>Ô chỉ tiêu có định dạng số. Đơn vị tính x 1 (hoặc %)</t>
        </r>
      </text>
    </comment>
    <comment ref="D5" authorId="0">
      <text>
        <r>
          <rPr>
            <sz val="10"/>
            <rFont val="Arial"/>
            <family val="2"/>
          </rPr>
          <t>Ô chỉ tiêu có định dạng số. Đơn vị tính x 1 (hoặc %)</t>
        </r>
      </text>
    </comment>
    <comment ref="E5" authorId="0">
      <text>
        <r>
          <rPr>
            <sz val="10"/>
            <rFont val="Arial"/>
            <family val="2"/>
          </rPr>
          <t>Ô chỉ tiêu có định dạng số. Đơn vị tính x 1 (hoặc %)</t>
        </r>
      </text>
    </comment>
    <comment ref="D6" authorId="0">
      <text>
        <r>
          <rPr>
            <sz val="10"/>
            <rFont val="Arial"/>
            <family val="2"/>
          </rPr>
          <t>Ô chỉ tiêu có định dạng số. Đơn vị tính x 1 (hoặc %)</t>
        </r>
      </text>
    </comment>
    <comment ref="E6" authorId="0">
      <text>
        <r>
          <rPr>
            <sz val="10"/>
            <rFont val="Arial"/>
            <family val="2"/>
          </rPr>
          <t>Ô chỉ tiêu có định dạng số. Đơn vị tính x 1 (hoặc %)</t>
        </r>
      </text>
    </comment>
    <comment ref="D7" authorId="0">
      <text>
        <r>
          <rPr>
            <sz val="10"/>
            <rFont val="Arial"/>
            <family val="2"/>
          </rPr>
          <t>Ô chỉ tiêu có định dạng số. Đơn vị tính x 1 (hoặc %)</t>
        </r>
      </text>
    </comment>
    <comment ref="E7" authorId="0">
      <text>
        <r>
          <rPr>
            <sz val="10"/>
            <rFont val="Arial"/>
            <family val="2"/>
          </rPr>
          <t>Ô chỉ tiêu có định dạng số. Đơn vị tính x 1 (hoặc %)</t>
        </r>
      </text>
    </comment>
    <comment ref="D8" authorId="0">
      <text>
        <r>
          <rPr>
            <sz val="10"/>
            <rFont val="Arial"/>
            <family val="2"/>
          </rPr>
          <t>Ô chỉ tiêu có định dạng số. Đơn vị tính x 1 (hoặc %)</t>
        </r>
      </text>
    </comment>
    <comment ref="E8" authorId="0">
      <text>
        <r>
          <rPr>
            <sz val="10"/>
            <rFont val="Arial"/>
            <family val="2"/>
          </rPr>
          <t>Ô chỉ tiêu có định dạng số. Đơn vị tính x 1 (hoặc %)</t>
        </r>
      </text>
    </comment>
    <comment ref="D9" authorId="0">
      <text>
        <r>
          <rPr>
            <sz val="10"/>
            <rFont val="Arial"/>
            <family val="2"/>
          </rPr>
          <t>Ô chỉ tiêu có định dạng số. Đơn vị tính x 1 (hoặc %)</t>
        </r>
      </text>
    </comment>
    <comment ref="E9" authorId="0">
      <text>
        <r>
          <rPr>
            <sz val="10"/>
            <rFont val="Arial"/>
            <family val="2"/>
          </rPr>
          <t>Ô chỉ tiêu có định dạng số. Đơn vị tính x 1 (hoặc %)</t>
        </r>
      </text>
    </comment>
    <comment ref="D10" authorId="0">
      <text>
        <r>
          <rPr>
            <sz val="10"/>
            <rFont val="Arial"/>
            <family val="2"/>
          </rPr>
          <t>Ô chỉ tiêu có định dạng số. Đơn vị tính x 1 (hoặc %)</t>
        </r>
      </text>
    </comment>
    <comment ref="E10" authorId="0">
      <text>
        <r>
          <rPr>
            <sz val="10"/>
            <rFont val="Arial"/>
            <family val="2"/>
          </rPr>
          <t>Ô chỉ tiêu có định dạng số. Đơn vị tính x 1 (hoặc %)</t>
        </r>
      </text>
    </comment>
    <comment ref="D11" authorId="0">
      <text>
        <r>
          <rPr>
            <sz val="10"/>
            <rFont val="Arial"/>
            <family val="2"/>
          </rPr>
          <t>Ô chỉ tiêu có định dạng số. Đơn vị tính x 1 (hoặc %)</t>
        </r>
      </text>
    </comment>
    <comment ref="E11" authorId="0">
      <text>
        <r>
          <rPr>
            <sz val="10"/>
            <rFont val="Arial"/>
            <family val="2"/>
          </rPr>
          <t>Ô chỉ tiêu có định dạng số. Đơn vị tính x 1 (hoặc %)</t>
        </r>
      </text>
    </comment>
    <comment ref="D12" authorId="0">
      <text>
        <r>
          <rPr>
            <sz val="10"/>
            <rFont val="Arial"/>
            <family val="2"/>
          </rPr>
          <t>Ô chỉ tiêu có định dạng số. Đơn vị tính x 1 (hoặc %)</t>
        </r>
      </text>
    </comment>
    <comment ref="E12" authorId="0">
      <text>
        <r>
          <rPr>
            <sz val="10"/>
            <rFont val="Arial"/>
            <family val="2"/>
          </rPr>
          <t>Ô chỉ tiêu có định dạng số. Đơn vị tính x 1 (hoặc %)</t>
        </r>
      </text>
    </comment>
    <comment ref="D13" authorId="0">
      <text>
        <r>
          <rPr>
            <sz val="10"/>
            <rFont val="Arial"/>
            <family val="2"/>
          </rPr>
          <t>Ô chỉ tiêu có định dạng số. Đơn vị tính x 1 (hoặc %)</t>
        </r>
      </text>
    </comment>
    <comment ref="E13" authorId="0">
      <text>
        <r>
          <rPr>
            <sz val="10"/>
            <rFont val="Arial"/>
            <family val="2"/>
          </rPr>
          <t>Ô chỉ tiêu có định dạng số. Đơn vị tính x 1 (hoặc %)</t>
        </r>
      </text>
    </comment>
    <comment ref="D14" authorId="0">
      <text>
        <r>
          <rPr>
            <sz val="10"/>
            <rFont val="Arial"/>
            <family val="2"/>
          </rPr>
          <t>Ô chỉ tiêu có định dạng số. Đơn vị tính x 1 (hoặc %)</t>
        </r>
      </text>
    </comment>
    <comment ref="E14" authorId="0">
      <text>
        <r>
          <rPr>
            <sz val="10"/>
            <rFont val="Arial"/>
            <family val="2"/>
          </rPr>
          <t>Ô chỉ tiêu có định dạng số. Đơn vị tính x 1 (hoặc %)</t>
        </r>
      </text>
    </comment>
    <comment ref="D15" authorId="0">
      <text>
        <r>
          <rPr>
            <sz val="10"/>
            <rFont val="Arial"/>
            <family val="2"/>
          </rPr>
          <t>Ô chỉ tiêu có định dạng số. Đơn vị tính x 1 (hoặc %)</t>
        </r>
      </text>
    </comment>
    <comment ref="E15" authorId="0">
      <text>
        <r>
          <rPr>
            <sz val="10"/>
            <rFont val="Arial"/>
            <family val="2"/>
          </rPr>
          <t>Ô chỉ tiêu có định dạng số. Đơn vị tính x 1 (hoặc %)</t>
        </r>
      </text>
    </comment>
    <comment ref="D16" authorId="0">
      <text>
        <r>
          <rPr>
            <sz val="10"/>
            <rFont val="Arial"/>
            <family val="2"/>
          </rPr>
          <t>Ô chỉ tiêu có định dạng số. Đơn vị tính x 1 (hoặc %)</t>
        </r>
      </text>
    </comment>
    <comment ref="E16" authorId="0">
      <text>
        <r>
          <rPr>
            <sz val="10"/>
            <rFont val="Arial"/>
            <family val="2"/>
          </rPr>
          <t>Ô chỉ tiêu có định dạng số. Đơn vị tính x 1 (hoặc %)</t>
        </r>
      </text>
    </comment>
    <comment ref="D17" authorId="0">
      <text>
        <r>
          <rPr>
            <sz val="10"/>
            <rFont val="Arial"/>
            <family val="2"/>
          </rPr>
          <t>Ô chỉ tiêu có định dạng số. Đơn vị tính x 1 (hoặc %)</t>
        </r>
      </text>
    </comment>
    <comment ref="E17" authorId="0">
      <text>
        <r>
          <rPr>
            <sz val="10"/>
            <rFont val="Arial"/>
            <family val="2"/>
          </rPr>
          <t>Ô chỉ tiêu có định dạng số. Đơn vị tính x 1 (hoặc %)</t>
        </r>
      </text>
    </comment>
    <comment ref="D18" authorId="0">
      <text>
        <r>
          <rPr>
            <sz val="10"/>
            <rFont val="Arial"/>
            <family val="2"/>
          </rPr>
          <t>Ô chỉ tiêu có định dạng số. Đơn vị tính x 1 (hoặc %)</t>
        </r>
      </text>
    </comment>
    <comment ref="E18" authorId="0">
      <text>
        <r>
          <rPr>
            <sz val="10"/>
            <rFont val="Arial"/>
            <family val="2"/>
          </rPr>
          <t>Ô chỉ tiêu có định dạng số. Đơn vị tính x 1 (hoặc %)</t>
        </r>
      </text>
    </comment>
    <comment ref="D19" authorId="0">
      <text>
        <r>
          <rPr>
            <sz val="10"/>
            <rFont val="Arial"/>
            <family val="2"/>
          </rPr>
          <t>Ô chỉ tiêu có định dạng số. Đơn vị tính x 1 (hoặc %)</t>
        </r>
      </text>
    </comment>
    <comment ref="E19" authorId="0">
      <text>
        <r>
          <rPr>
            <sz val="10"/>
            <rFont val="Arial"/>
            <family val="2"/>
          </rPr>
          <t>Ô chỉ tiêu có định dạng số. Đơn vị tính x 1 (hoặc %)</t>
        </r>
      </text>
    </comment>
    <comment ref="D20" authorId="0">
      <text>
        <r>
          <rPr>
            <sz val="10"/>
            <rFont val="Arial"/>
            <family val="2"/>
          </rPr>
          <t>Ô chỉ tiêu có định dạng số. Đơn vị tính x 1 (hoặc %)</t>
        </r>
      </text>
    </comment>
    <comment ref="E20" authorId="0">
      <text>
        <r>
          <rPr>
            <sz val="10"/>
            <rFont val="Arial"/>
            <family val="2"/>
          </rPr>
          <t>Ô chỉ tiêu có định dạng số. Đơn vị tính x 1 (hoặc %)</t>
        </r>
      </text>
    </comment>
    <comment ref="D21" authorId="0">
      <text>
        <r>
          <rPr>
            <sz val="10"/>
            <rFont val="Arial"/>
            <family val="2"/>
          </rPr>
          <t>Ô chỉ tiêu có định dạng số. Đơn vị tính x 1 (hoặc %)</t>
        </r>
      </text>
    </comment>
    <comment ref="E21" authorId="0">
      <text>
        <r>
          <rPr>
            <sz val="10"/>
            <rFont val="Arial"/>
            <family val="2"/>
          </rPr>
          <t>Ô chỉ tiêu có định dạng số. Đơn vị tính x 1 (hoặc %)</t>
        </r>
      </text>
    </comment>
    <comment ref="D22" authorId="0">
      <text>
        <r>
          <rPr>
            <sz val="10"/>
            <rFont val="Arial"/>
            <family val="2"/>
          </rPr>
          <t>Ô chỉ tiêu có định dạng số. Đơn vị tính x 1 (hoặc %)</t>
        </r>
      </text>
    </comment>
    <comment ref="E22" authorId="0">
      <text>
        <r>
          <rPr>
            <sz val="10"/>
            <rFont val="Arial"/>
            <family val="2"/>
          </rPr>
          <t>Ô chỉ tiêu có định dạng số. Đơn vị tính x 1 (hoặc %)</t>
        </r>
      </text>
    </comment>
    <comment ref="D23" authorId="0">
      <text>
        <r>
          <rPr>
            <sz val="10"/>
            <rFont val="Arial"/>
            <family val="2"/>
          </rPr>
          <t>Ô chỉ tiêu có định dạng số. Đơn vị tính x 1 (hoặc %)</t>
        </r>
      </text>
    </comment>
    <comment ref="E23" authorId="0">
      <text>
        <r>
          <rPr>
            <sz val="10"/>
            <rFont val="Arial"/>
            <family val="2"/>
          </rPr>
          <t>Ô chỉ tiêu có định dạng số. Đơn vị tính x 1 (hoặc %)</t>
        </r>
      </text>
    </comment>
    <comment ref="D24" authorId="0">
      <text>
        <r>
          <rPr>
            <sz val="10"/>
            <rFont val="Arial"/>
            <family val="2"/>
          </rPr>
          <t>Ô chỉ tiêu có định dạng số. Đơn vị tính x 1 (hoặc %)</t>
        </r>
      </text>
    </comment>
    <comment ref="E24" authorId="0">
      <text>
        <r>
          <rPr>
            <sz val="10"/>
            <rFont val="Arial"/>
            <family val="2"/>
          </rPr>
          <t>Ô chỉ tiêu có định dạng số. Đơn vị tính x 1 (hoặc %)</t>
        </r>
      </text>
    </comment>
    <comment ref="D25" authorId="0">
      <text>
        <r>
          <rPr>
            <sz val="10"/>
            <rFont val="Arial"/>
            <family val="2"/>
          </rPr>
          <t>Ô chỉ tiêu có định dạng số. Đơn vị tính %</t>
        </r>
      </text>
    </comment>
    <comment ref="E25" authorId="0">
      <text>
        <r>
          <rPr>
            <sz val="10"/>
            <rFont val="Arial"/>
            <family val="2"/>
          </rPr>
          <t>Ô chỉ tiêu có định dạng số. Đơn vị tính %</t>
        </r>
      </text>
    </comment>
    <comment ref="D26" authorId="0">
      <text>
        <r>
          <rPr>
            <sz val="10"/>
            <rFont val="Arial"/>
            <family val="2"/>
          </rPr>
          <t>Ô chỉ tiêu có định dạng số. Đơn vị tính %</t>
        </r>
      </text>
    </comment>
    <comment ref="E26" authorId="0">
      <text>
        <r>
          <rPr>
            <sz val="10"/>
            <rFont val="Arial"/>
            <family val="2"/>
          </rPr>
          <t>Ô chỉ tiêu có định dạng số. Đơn vị tính %</t>
        </r>
      </text>
    </comment>
    <comment ref="D27" authorId="0">
      <text>
        <r>
          <rPr>
            <sz val="10"/>
            <rFont val="Arial"/>
            <family val="2"/>
          </rPr>
          <t>Ô chỉ tiêu có định dạng số. Đơn vị tính %</t>
        </r>
      </text>
    </comment>
    <comment ref="E27" authorId="0">
      <text>
        <r>
          <rPr>
            <sz val="10"/>
            <rFont val="Arial"/>
            <family val="2"/>
          </rPr>
          <t>Ô chỉ tiêu có định dạng số. Đơn vị tính %</t>
        </r>
      </text>
    </comment>
    <comment ref="D28" authorId="0">
      <text>
        <r>
          <rPr>
            <sz val="10"/>
            <rFont val="Arial"/>
            <family val="2"/>
          </rPr>
          <t>Ô chỉ tiêu có định dạng số. Đơn vị tính x 1 (hoặc %)</t>
        </r>
      </text>
    </comment>
    <comment ref="E28" authorId="0">
      <text>
        <r>
          <rPr>
            <sz val="10"/>
            <rFont val="Arial"/>
            <family val="2"/>
          </rPr>
          <t>Ô chỉ tiêu có định dạng số. Đơn vị tính x 1 (hoặc %)</t>
        </r>
      </text>
    </comment>
    <comment ref="D29" authorId="0">
      <text>
        <r>
          <rPr>
            <sz val="10"/>
            <rFont val="Arial"/>
            <family val="2"/>
          </rPr>
          <t>Ô chỉ tiêu có định dạng số. Đơn vị tính x 1 (hoặc %)</t>
        </r>
      </text>
    </comment>
    <comment ref="E29" authorId="0">
      <text>
        <r>
          <rPr>
            <sz val="10"/>
            <rFont val="Arial"/>
            <family val="2"/>
          </rPr>
          <t>Ô chỉ tiêu có định dạng số. Đơn vị tính x 1 (hoặc %)</t>
        </r>
      </text>
    </comment>
    <comment ref="D30" authorId="0">
      <text>
        <r>
          <rPr>
            <sz val="10"/>
            <rFont val="Arial"/>
            <family val="2"/>
          </rPr>
          <t>Ô chỉ tiêu có định dạng số. Đơn vị tính x 1 (hoặc %)</t>
        </r>
      </text>
    </comment>
    <comment ref="E30" authorId="0">
      <text>
        <r>
          <rPr>
            <sz val="10"/>
            <rFont val="Arial"/>
            <family val="2"/>
          </rPr>
          <t>Ô chỉ tiêu có định dạng số. Đơn vị tính x 1 (hoặc %)</t>
        </r>
      </text>
    </comment>
  </commentList>
</comments>
</file>

<file path=xl/comments6.xml><?xml version="1.0" encoding="utf-8"?>
<comments xmlns="http://schemas.openxmlformats.org/spreadsheetml/2006/main">
  <authors>
    <author/>
  </authors>
  <commentList>
    <comment ref="C3" authorId="0">
      <text>
        <r>
          <rPr>
            <sz val="10"/>
            <rFont val="Arial"/>
            <family val="2"/>
          </rPr>
          <t>Ô chỉ tiêu có định dạng ký tự</t>
        </r>
      </text>
    </comment>
    <comment ref="D3" authorId="0">
      <text>
        <r>
          <rPr>
            <sz val="10"/>
            <rFont val="Arial"/>
            <family val="2"/>
          </rPr>
          <t>Ô chỉ tiêu có định dạng số. Đơn vị tính x 1 (hoặc %)</t>
        </r>
      </text>
    </comment>
    <comment ref="E3" authorId="0">
      <text>
        <r>
          <rPr>
            <sz val="10"/>
            <rFont val="Arial"/>
            <family val="2"/>
          </rPr>
          <t>Ô chỉ tiêu có định dạng ký tự</t>
        </r>
      </text>
    </comment>
    <comment ref="F3" authorId="0">
      <text>
        <r>
          <rPr>
            <sz val="10"/>
            <rFont val="Arial"/>
            <family val="2"/>
          </rPr>
          <t>Ô chỉ tiêu có định dạng ký tự</t>
        </r>
      </text>
    </comment>
    <comment ref="A5" authorId="0">
      <text>
        <r>
          <rPr>
            <sz val="10"/>
            <rFont val="Arial"/>
            <family val="2"/>
          </rPr>
          <t>Ô chỉ tiêu có định dạng ký tự
Dữ liệu động đầu vào hợp lệ khi chỉ được thêm dòng trên ô này.</t>
        </r>
      </text>
    </comment>
    <comment ref="B5" authorId="0">
      <text>
        <r>
          <rPr>
            <sz val="10"/>
            <rFont val="Arial"/>
            <family val="2"/>
          </rPr>
          <t>Ô chỉ tiêu có định dạng ký tự
Dữ liệu động đầu vào hợp lệ khi chỉ được thêm dòng trên ô này.</t>
        </r>
      </text>
    </comment>
    <comment ref="C5" authorId="0">
      <text>
        <r>
          <rPr>
            <sz val="10"/>
            <rFont val="Arial"/>
            <family val="2"/>
          </rPr>
          <t>Ô chỉ tiêu có định dạng ký tự
Dữ liệu động đầu vào hợp lệ khi chỉ được thêm dòng trên ô này.</t>
        </r>
      </text>
    </comment>
    <comment ref="D5" authorId="0">
      <text>
        <r>
          <rPr>
            <sz val="10"/>
            <rFont val="Arial"/>
            <family val="2"/>
          </rPr>
          <t>Ô chỉ tiêu có định dạng số. Đơn vị tính x 1 (hoặc %)
Dữ liệu động đầu vào hợp lệ khi chỉ được thêm dòng trên ô này.</t>
        </r>
      </text>
    </comment>
    <comment ref="E5" authorId="0">
      <text>
        <r>
          <rPr>
            <sz val="10"/>
            <rFont val="Arial"/>
            <family val="2"/>
          </rPr>
          <t>Ô chỉ tiêu có định dạng ký tự
Dữ liệu động đầu vào hợp lệ khi chỉ được thêm dòng trên ô này.</t>
        </r>
      </text>
    </comment>
    <comment ref="F5" authorId="0">
      <text>
        <r>
          <rPr>
            <sz val="10"/>
            <rFont val="Arial"/>
            <family val="2"/>
          </rPr>
          <t>Ô chỉ tiêu có định dạng ký tự
Dữ liệu động đầu vào hợp lệ khi chỉ được thêm dòng trên ô này.</t>
        </r>
      </text>
    </comment>
    <comment ref="C6" authorId="0">
      <text>
        <r>
          <rPr>
            <sz val="10"/>
            <rFont val="Arial"/>
            <family val="2"/>
          </rPr>
          <t>Ô chỉ tiêu có định dạng ký tự</t>
        </r>
      </text>
    </comment>
    <comment ref="D6" authorId="0">
      <text>
        <r>
          <rPr>
            <sz val="10"/>
            <rFont val="Arial"/>
            <family val="2"/>
          </rPr>
          <t>Ô chỉ tiêu có định dạng số. Đơn vị tính x 1 (hoặc %)</t>
        </r>
      </text>
    </comment>
    <comment ref="E6" authorId="0">
      <text>
        <r>
          <rPr>
            <sz val="10"/>
            <rFont val="Arial"/>
            <family val="2"/>
          </rPr>
          <t>Ô chỉ tiêu có định dạng ký tự</t>
        </r>
      </text>
    </comment>
    <comment ref="F6" authorId="0">
      <text>
        <r>
          <rPr>
            <sz val="10"/>
            <rFont val="Arial"/>
            <family val="2"/>
          </rPr>
          <t>Ô chỉ tiêu có định dạng ký tự</t>
        </r>
      </text>
    </comment>
    <comment ref="A8" authorId="0">
      <text>
        <r>
          <rPr>
            <sz val="10"/>
            <rFont val="Arial"/>
            <family val="2"/>
          </rPr>
          <t>Ô chỉ tiêu có định dạng ký tự
Dữ liệu động đầu vào hợp lệ khi chỉ được thêm dòng trên ô này.</t>
        </r>
      </text>
    </comment>
    <comment ref="B8" authorId="0">
      <text>
        <r>
          <rPr>
            <sz val="10"/>
            <rFont val="Arial"/>
            <family val="2"/>
          </rPr>
          <t>Ô chỉ tiêu có định dạng ký tự
Dữ liệu động đầu vào hợp lệ khi chỉ được thêm dòng trên ô này.</t>
        </r>
      </text>
    </comment>
    <comment ref="C8" authorId="0">
      <text>
        <r>
          <rPr>
            <sz val="10"/>
            <rFont val="Arial"/>
            <family val="2"/>
          </rPr>
          <t>Ô chỉ tiêu có định dạng ký tự
Dữ liệu động đầu vào hợp lệ khi chỉ được thêm dòng trên ô này.</t>
        </r>
      </text>
    </comment>
    <comment ref="D8" authorId="0">
      <text>
        <r>
          <rPr>
            <sz val="10"/>
            <rFont val="Arial"/>
            <family val="2"/>
          </rPr>
          <t>Ô chỉ tiêu có định dạng số. Đơn vị tính x 1 (hoặc %)
Dữ liệu động đầu vào hợp lệ khi chỉ được thêm dòng trên ô này.</t>
        </r>
      </text>
    </comment>
    <comment ref="E8" authorId="0">
      <text>
        <r>
          <rPr>
            <sz val="10"/>
            <rFont val="Arial"/>
            <family val="2"/>
          </rPr>
          <t>Ô chỉ tiêu có định dạng ký tự
Dữ liệu động đầu vào hợp lệ khi chỉ được thêm dòng trên ô này.</t>
        </r>
      </text>
    </comment>
    <comment ref="F8" authorId="0">
      <text>
        <r>
          <rPr>
            <sz val="10"/>
            <rFont val="Arial"/>
            <family val="2"/>
          </rPr>
          <t>Ô chỉ tiêu có định dạng ký tự
Dữ liệu động đầu vào hợp lệ khi chỉ được thêm dòng trên ô này.</t>
        </r>
      </text>
    </comment>
    <comment ref="C9" authorId="0">
      <text>
        <r>
          <rPr>
            <sz val="10"/>
            <rFont val="Arial"/>
            <family val="2"/>
          </rPr>
          <t>Ô chỉ tiêu có định dạng ký tự</t>
        </r>
      </text>
    </comment>
    <comment ref="D9" authorId="0">
      <text>
        <r>
          <rPr>
            <sz val="10"/>
            <rFont val="Arial"/>
            <family val="2"/>
          </rPr>
          <t>Ô chỉ tiêu có định dạng số. Đơn vị tính x 1 (hoặc %)</t>
        </r>
      </text>
    </comment>
    <comment ref="E9" authorId="0">
      <text>
        <r>
          <rPr>
            <sz val="10"/>
            <rFont val="Arial"/>
            <family val="2"/>
          </rPr>
          <t>Ô chỉ tiêu có định dạng ký tự</t>
        </r>
      </text>
    </comment>
    <comment ref="F9" authorId="0">
      <text>
        <r>
          <rPr>
            <sz val="10"/>
            <rFont val="Arial"/>
            <family val="2"/>
          </rPr>
          <t>Ô chỉ tiêu có định dạng ký tự</t>
        </r>
      </text>
    </comment>
    <comment ref="A11" authorId="0">
      <text>
        <r>
          <rPr>
            <sz val="10"/>
            <rFont val="Arial"/>
            <family val="2"/>
          </rPr>
          <t>Ô chỉ tiêu có định dạng ký tự
Dữ liệu động đầu vào hợp lệ khi chỉ được thêm dòng trên ô này.</t>
        </r>
      </text>
    </comment>
    <comment ref="B11" authorId="0">
      <text>
        <r>
          <rPr>
            <sz val="10"/>
            <rFont val="Arial"/>
            <family val="2"/>
          </rPr>
          <t>Ô chỉ tiêu có định dạng ký tự
Dữ liệu động đầu vào hợp lệ khi chỉ được thêm dòng trên ô này.</t>
        </r>
      </text>
    </comment>
    <comment ref="C11" authorId="0">
      <text>
        <r>
          <rPr>
            <sz val="10"/>
            <rFont val="Arial"/>
            <family val="2"/>
          </rPr>
          <t>Ô chỉ tiêu có định dạng ký tự
Dữ liệu động đầu vào hợp lệ khi chỉ được thêm dòng trên ô này.</t>
        </r>
      </text>
    </comment>
    <comment ref="D11" authorId="0">
      <text>
        <r>
          <rPr>
            <sz val="10"/>
            <rFont val="Arial"/>
            <family val="2"/>
          </rPr>
          <t>Ô chỉ tiêu có định dạng số. Đơn vị tính x 1 (hoặc %)
Dữ liệu động đầu vào hợp lệ khi chỉ được thêm dòng trên ô này.</t>
        </r>
      </text>
    </comment>
    <comment ref="E11" authorId="0">
      <text>
        <r>
          <rPr>
            <sz val="10"/>
            <rFont val="Arial"/>
            <family val="2"/>
          </rPr>
          <t>Ô chỉ tiêu có định dạng ký tự
Dữ liệu động đầu vào hợp lệ khi chỉ được thêm dòng trên ô này.</t>
        </r>
      </text>
    </comment>
    <comment ref="F11" authorId="0">
      <text>
        <r>
          <rPr>
            <sz val="10"/>
            <rFont val="Arial"/>
            <family val="2"/>
          </rPr>
          <t>Ô chỉ tiêu có định dạng ký tự
Dữ liệu động đầu vào hợp lệ khi chỉ được thêm dòng trên ô này.</t>
        </r>
      </text>
    </comment>
    <comment ref="C12" authorId="0">
      <text>
        <r>
          <rPr>
            <sz val="10"/>
            <rFont val="Arial"/>
            <family val="2"/>
          </rPr>
          <t>Ô chỉ tiêu có định dạng ký tự</t>
        </r>
      </text>
    </comment>
    <comment ref="D12" authorId="0">
      <text>
        <r>
          <rPr>
            <sz val="10"/>
            <rFont val="Arial"/>
            <family val="2"/>
          </rPr>
          <t>Ô chỉ tiêu có định dạng số. Đơn vị tính x 1 (hoặc %)</t>
        </r>
      </text>
    </comment>
    <comment ref="E12" authorId="0">
      <text>
        <r>
          <rPr>
            <sz val="10"/>
            <rFont val="Arial"/>
            <family val="2"/>
          </rPr>
          <t>Ô chỉ tiêu có định dạng ký tự</t>
        </r>
      </text>
    </comment>
    <comment ref="F12" authorId="0">
      <text>
        <r>
          <rPr>
            <sz val="10"/>
            <rFont val="Arial"/>
            <family val="2"/>
          </rPr>
          <t>Ô chỉ tiêu có định dạng ký tự</t>
        </r>
      </text>
    </comment>
    <comment ref="A14" authorId="0">
      <text>
        <r>
          <rPr>
            <sz val="10"/>
            <rFont val="Arial"/>
            <family val="2"/>
          </rPr>
          <t>Ô chỉ tiêu có định dạng ký tự
Dữ liệu động đầu vào hợp lệ khi chỉ được thêm dòng trên ô này.</t>
        </r>
      </text>
    </comment>
    <comment ref="B14" authorId="0">
      <text>
        <r>
          <rPr>
            <sz val="10"/>
            <rFont val="Arial"/>
            <family val="2"/>
          </rPr>
          <t>Ô chỉ tiêu có định dạng ký tự
Dữ liệu động đầu vào hợp lệ khi chỉ được thêm dòng trên ô này.</t>
        </r>
      </text>
    </comment>
    <comment ref="C14" authorId="0">
      <text>
        <r>
          <rPr>
            <sz val="10"/>
            <rFont val="Arial"/>
            <family val="2"/>
          </rPr>
          <t>Ô chỉ tiêu có định dạng ký tự
Dữ liệu động đầu vào hợp lệ khi chỉ được thêm dòng trên ô này.</t>
        </r>
      </text>
    </comment>
    <comment ref="D14" authorId="0">
      <text>
        <r>
          <rPr>
            <sz val="10"/>
            <rFont val="Arial"/>
            <family val="2"/>
          </rPr>
          <t>Ô chỉ tiêu có định dạng số. Đơn vị tính x 1 (hoặc %)
Dữ liệu động đầu vào hợp lệ khi chỉ được thêm dòng trên ô này.</t>
        </r>
      </text>
    </comment>
    <comment ref="E14" authorId="0">
      <text>
        <r>
          <rPr>
            <sz val="10"/>
            <rFont val="Arial"/>
            <family val="2"/>
          </rPr>
          <t>Ô chỉ tiêu có định dạng ký tự
Dữ liệu động đầu vào hợp lệ khi chỉ được thêm dòng trên ô này.</t>
        </r>
      </text>
    </comment>
    <comment ref="F14" authorId="0">
      <text>
        <r>
          <rPr>
            <sz val="10"/>
            <rFont val="Arial"/>
            <family val="2"/>
          </rPr>
          <t>Ô chỉ tiêu có định dạng ký tự
Dữ liệu động đầu vào hợp lệ khi chỉ được thêm dòng trên ô này.</t>
        </r>
      </text>
    </comment>
    <comment ref="C15" authorId="0">
      <text>
        <r>
          <rPr>
            <sz val="10"/>
            <rFont val="Arial"/>
            <family val="2"/>
          </rPr>
          <t>Ô chỉ tiêu có định dạng ký tự</t>
        </r>
      </text>
    </comment>
    <comment ref="D15" authorId="0">
      <text>
        <r>
          <rPr>
            <sz val="10"/>
            <rFont val="Arial"/>
            <family val="2"/>
          </rPr>
          <t>Ô chỉ tiêu có định dạng số. Đơn vị tính x 1 (hoặc %)</t>
        </r>
      </text>
    </comment>
    <comment ref="E15" authorId="0">
      <text>
        <r>
          <rPr>
            <sz val="10"/>
            <rFont val="Arial"/>
            <family val="2"/>
          </rPr>
          <t>Ô chỉ tiêu có định dạng ký tự</t>
        </r>
      </text>
    </comment>
    <comment ref="F15" authorId="0">
      <text>
        <r>
          <rPr>
            <sz val="10"/>
            <rFont val="Arial"/>
            <family val="2"/>
          </rPr>
          <t>Ô chỉ tiêu có định dạng ký tự</t>
        </r>
      </text>
    </comment>
    <comment ref="A17" authorId="0">
      <text>
        <r>
          <rPr>
            <sz val="10"/>
            <rFont val="Arial"/>
            <family val="2"/>
          </rPr>
          <t>Ô chỉ tiêu có định dạng ký tự
Dữ liệu động đầu vào hợp lệ khi chỉ được thêm dòng trên ô này.</t>
        </r>
      </text>
    </comment>
    <comment ref="B17" authorId="0">
      <text>
        <r>
          <rPr>
            <sz val="10"/>
            <rFont val="Arial"/>
            <family val="2"/>
          </rPr>
          <t>Ô chỉ tiêu có định dạng ký tự
Dữ liệu động đầu vào hợp lệ khi chỉ được thêm dòng trên ô này.</t>
        </r>
      </text>
    </comment>
    <comment ref="C17" authorId="0">
      <text>
        <r>
          <rPr>
            <sz val="10"/>
            <rFont val="Arial"/>
            <family val="2"/>
          </rPr>
          <t>Ô chỉ tiêu có định dạng ký tự
Dữ liệu động đầu vào hợp lệ khi chỉ được thêm dòng trên ô này.</t>
        </r>
      </text>
    </comment>
    <comment ref="D17" authorId="0">
      <text>
        <r>
          <rPr>
            <sz val="10"/>
            <rFont val="Arial"/>
            <family val="2"/>
          </rPr>
          <t>Ô chỉ tiêu có định dạng số. Đơn vị tính x 1 (hoặc %)
Dữ liệu động đầu vào hợp lệ khi chỉ được thêm dòng trên ô này.</t>
        </r>
      </text>
    </comment>
    <comment ref="E17" authorId="0">
      <text>
        <r>
          <rPr>
            <sz val="10"/>
            <rFont val="Arial"/>
            <family val="2"/>
          </rPr>
          <t>Ô chỉ tiêu có định dạng ký tự
Dữ liệu động đầu vào hợp lệ khi chỉ được thêm dòng trên ô này.</t>
        </r>
      </text>
    </comment>
    <comment ref="F17" authorId="0">
      <text>
        <r>
          <rPr>
            <sz val="10"/>
            <rFont val="Arial"/>
            <family val="2"/>
          </rPr>
          <t>Ô chỉ tiêu có định dạng ký tự
Dữ liệu động đầu vào hợp lệ khi chỉ được thêm dòng trên ô này.</t>
        </r>
      </text>
    </comment>
    <comment ref="C18" authorId="0">
      <text>
        <r>
          <rPr>
            <sz val="10"/>
            <rFont val="Arial"/>
            <family val="2"/>
          </rPr>
          <t>Ô chỉ tiêu có định dạng ký tự</t>
        </r>
      </text>
    </comment>
    <comment ref="D18" authorId="0">
      <text>
        <r>
          <rPr>
            <sz val="10"/>
            <rFont val="Arial"/>
            <family val="2"/>
          </rPr>
          <t>Ô chỉ tiêu có định dạng số. Đơn vị tính x 1 (hoặc %)</t>
        </r>
      </text>
    </comment>
    <comment ref="E18" authorId="0">
      <text>
        <r>
          <rPr>
            <sz val="10"/>
            <rFont val="Arial"/>
            <family val="2"/>
          </rPr>
          <t>Ô chỉ tiêu có định dạng ký tự</t>
        </r>
      </text>
    </comment>
    <comment ref="F18" authorId="0">
      <text>
        <r>
          <rPr>
            <sz val="10"/>
            <rFont val="Arial"/>
            <family val="2"/>
          </rPr>
          <t>Ô chỉ tiêu có định dạng ký tự</t>
        </r>
      </text>
    </comment>
    <comment ref="A20" authorId="0">
      <text>
        <r>
          <rPr>
            <sz val="10"/>
            <rFont val="Arial"/>
            <family val="2"/>
          </rPr>
          <t>Ô chỉ tiêu có định dạng ký tự
Dữ liệu động đầu vào hợp lệ khi chỉ được thêm dòng trên ô này.</t>
        </r>
      </text>
    </comment>
    <comment ref="B20" authorId="0">
      <text>
        <r>
          <rPr>
            <sz val="10"/>
            <rFont val="Arial"/>
            <family val="2"/>
          </rPr>
          <t>Ô chỉ tiêu có định dạng ký tự
Dữ liệu động đầu vào hợp lệ khi chỉ được thêm dòng trên ô này.</t>
        </r>
      </text>
    </comment>
    <comment ref="C20" authorId="0">
      <text>
        <r>
          <rPr>
            <sz val="10"/>
            <rFont val="Arial"/>
            <family val="2"/>
          </rPr>
          <t>Ô chỉ tiêu có định dạng ký tự
Dữ liệu động đầu vào hợp lệ khi chỉ được thêm dòng trên ô này.</t>
        </r>
      </text>
    </comment>
    <comment ref="D20" authorId="0">
      <text>
        <r>
          <rPr>
            <sz val="10"/>
            <rFont val="Arial"/>
            <family val="2"/>
          </rPr>
          <t>Ô chỉ tiêu có định dạng số. Đơn vị tính x 1 (hoặc %)
Dữ liệu động đầu vào hợp lệ khi chỉ được thêm dòng trên ô này.</t>
        </r>
      </text>
    </comment>
    <comment ref="E20" authorId="0">
      <text>
        <r>
          <rPr>
            <sz val="10"/>
            <rFont val="Arial"/>
            <family val="2"/>
          </rPr>
          <t>Ô chỉ tiêu có định dạng ký tự
Dữ liệu động đầu vào hợp lệ khi chỉ được thêm dòng trên ô này.</t>
        </r>
      </text>
    </comment>
    <comment ref="F20" authorId="0">
      <text>
        <r>
          <rPr>
            <sz val="10"/>
            <rFont val="Arial"/>
            <family val="2"/>
          </rPr>
          <t>Ô chỉ tiêu có định dạng ký tự
Dữ liệu động đầu vào hợp lệ khi chỉ được thêm dòng trên ô này.</t>
        </r>
      </text>
    </comment>
  </commentList>
</comments>
</file>

<file path=xl/comments7.xml><?xml version="1.0" encoding="utf-8"?>
<comments xmlns="http://schemas.openxmlformats.org/spreadsheetml/2006/main">
  <authors>
    <author/>
  </authors>
  <commentList>
    <comment ref="C3" authorId="0">
      <text>
        <r>
          <rPr>
            <sz val="10"/>
            <rFont val="Arial"/>
            <family val="2"/>
          </rPr>
          <t>Ô chỉ tiêu có định dạng số. Đơn vị tính x 1 (hoặc %)</t>
        </r>
      </text>
    </comment>
    <comment ref="D3" authorId="0">
      <text>
        <r>
          <rPr>
            <sz val="10"/>
            <rFont val="Arial"/>
            <family val="2"/>
          </rPr>
          <t>Ô chỉ tiêu có định dạng số. Đơn vị tính x 1 (hoặc %)</t>
        </r>
      </text>
    </comment>
    <comment ref="A5" authorId="0">
      <text>
        <r>
          <rPr>
            <sz val="10"/>
            <rFont val="Arial"/>
            <family val="2"/>
          </rPr>
          <t>Ô chỉ tiêu có định dạng ký tự
Dữ liệu động đầu vào hợp lệ khi chỉ được thêm dòng trên ô này.</t>
        </r>
      </text>
    </comment>
    <comment ref="B5" authorId="0">
      <text>
        <r>
          <rPr>
            <sz val="10"/>
            <rFont val="Arial"/>
            <family val="2"/>
          </rPr>
          <t>Ô chỉ tiêu có định dạng ký tự
Dữ liệu động đầu vào hợp lệ khi chỉ được thêm dòng trên ô này.</t>
        </r>
      </text>
    </comment>
    <comment ref="C5" authorId="0">
      <text>
        <r>
          <rPr>
            <sz val="10"/>
            <rFont val="Arial"/>
            <family val="2"/>
          </rPr>
          <t>Ô chỉ tiêu có định dạng số. Đơn vị tính x 1 (hoặc %)
Dữ liệu động đầu vào hợp lệ khi chỉ được thêm dòng trên ô này.</t>
        </r>
      </text>
    </comment>
    <comment ref="D5" authorId="0">
      <text>
        <r>
          <rPr>
            <sz val="10"/>
            <rFont val="Arial"/>
            <family val="2"/>
          </rPr>
          <t>Ô chỉ tiêu có định dạng số. Đơn vị tính x 1 (hoặc %)
Dữ liệu động đầu vào hợp lệ khi chỉ được thêm dòng trên ô này.</t>
        </r>
      </text>
    </comment>
    <comment ref="C6" authorId="0">
      <text>
        <r>
          <rPr>
            <sz val="10"/>
            <rFont val="Arial"/>
            <family val="2"/>
          </rPr>
          <t>Ô chỉ tiêu có định dạng số. Đơn vị tính x 1 (hoặc %)</t>
        </r>
      </text>
    </comment>
    <comment ref="D6" authorId="0">
      <text>
        <r>
          <rPr>
            <sz val="10"/>
            <rFont val="Arial"/>
            <family val="2"/>
          </rPr>
          <t>Ô chỉ tiêu có định dạng số. Đơn vị tính x 1 (hoặc %)</t>
        </r>
      </text>
    </comment>
    <comment ref="A8" authorId="0">
      <text>
        <r>
          <rPr>
            <sz val="10"/>
            <rFont val="Arial"/>
            <family val="2"/>
          </rPr>
          <t>Ô chỉ tiêu có định dạng ký tự
Dữ liệu động đầu vào hợp lệ khi chỉ được thêm dòng trên ô này.</t>
        </r>
      </text>
    </comment>
    <comment ref="B8" authorId="0">
      <text>
        <r>
          <rPr>
            <sz val="10"/>
            <rFont val="Arial"/>
            <family val="2"/>
          </rPr>
          <t>Ô chỉ tiêu có định dạng ký tự
Dữ liệu động đầu vào hợp lệ khi chỉ được thêm dòng trên ô này.</t>
        </r>
      </text>
    </comment>
    <comment ref="C8" authorId="0">
      <text>
        <r>
          <rPr>
            <sz val="10"/>
            <rFont val="Arial"/>
            <family val="2"/>
          </rPr>
          <t>Ô chỉ tiêu có định dạng số. Đơn vị tính x 1 (hoặc %)
Dữ liệu động đầu vào hợp lệ khi chỉ được thêm dòng trên ô này.</t>
        </r>
      </text>
    </comment>
    <comment ref="D8" authorId="0">
      <text>
        <r>
          <rPr>
            <sz val="10"/>
            <rFont val="Arial"/>
            <family val="2"/>
          </rPr>
          <t>Ô chỉ tiêu có định dạng số. Đơn vị tính x 1 (hoặc %)
Dữ liệu động đầu vào hợp lệ khi chỉ được thêm dòng trên ô này.</t>
        </r>
      </text>
    </comment>
    <comment ref="C9" authorId="0">
      <text>
        <r>
          <rPr>
            <sz val="10"/>
            <rFont val="Arial"/>
            <family val="2"/>
          </rPr>
          <t>Ô chỉ tiêu có định dạng số. Đơn vị tính x 1 (hoặc %)</t>
        </r>
      </text>
    </comment>
    <comment ref="D9" authorId="0">
      <text>
        <r>
          <rPr>
            <sz val="10"/>
            <rFont val="Arial"/>
            <family val="2"/>
          </rPr>
          <t>Ô chỉ tiêu có định dạng số. Đơn vị tính x 1 (hoặc %)</t>
        </r>
      </text>
    </comment>
    <comment ref="A11" authorId="0">
      <text>
        <r>
          <rPr>
            <sz val="10"/>
            <rFont val="Arial"/>
            <family val="2"/>
          </rPr>
          <t>Ô chỉ tiêu có định dạng ký tự
Dữ liệu động đầu vào hợp lệ khi chỉ được thêm dòng trên ô này.</t>
        </r>
      </text>
    </comment>
    <comment ref="B11" authorId="0">
      <text>
        <r>
          <rPr>
            <sz val="10"/>
            <rFont val="Arial"/>
            <family val="2"/>
          </rPr>
          <t>Ô chỉ tiêu có định dạng ký tự
Dữ liệu động đầu vào hợp lệ khi chỉ được thêm dòng trên ô này.</t>
        </r>
      </text>
    </comment>
    <comment ref="C11" authorId="0">
      <text>
        <r>
          <rPr>
            <sz val="10"/>
            <rFont val="Arial"/>
            <family val="2"/>
          </rPr>
          <t>Ô chỉ tiêu có định dạng số. Đơn vị tính x 1 (hoặc %)
Dữ liệu động đầu vào hợp lệ khi chỉ được thêm dòng trên ô này.</t>
        </r>
      </text>
    </comment>
    <comment ref="D11" authorId="0">
      <text>
        <r>
          <rPr>
            <sz val="10"/>
            <rFont val="Arial"/>
            <family val="2"/>
          </rPr>
          <t>Ô chỉ tiêu có định dạng số. Đơn vị tính x 1 (hoặc %)
Dữ liệu động đầu vào hợp lệ khi chỉ được thêm dòng trên ô này.</t>
        </r>
      </text>
    </comment>
    <comment ref="C12" authorId="0">
      <text>
        <r>
          <rPr>
            <sz val="10"/>
            <rFont val="Arial"/>
            <family val="2"/>
          </rPr>
          <t>Ô chỉ tiêu có định dạng số. Đơn vị tính x 1 (hoặc %)</t>
        </r>
      </text>
    </comment>
    <comment ref="D12" authorId="0">
      <text>
        <r>
          <rPr>
            <sz val="10"/>
            <rFont val="Arial"/>
            <family val="2"/>
          </rPr>
          <t>Ô chỉ tiêu có định dạng số. Đơn vị tính x 1 (hoặc %)</t>
        </r>
      </text>
    </comment>
    <comment ref="A14" authorId="0">
      <text>
        <r>
          <rPr>
            <sz val="10"/>
            <rFont val="Arial"/>
            <family val="2"/>
          </rPr>
          <t>Ô chỉ tiêu có định dạng ký tự
Dữ liệu động đầu vào hợp lệ khi chỉ được thêm dòng trên ô này.</t>
        </r>
      </text>
    </comment>
    <comment ref="B14" authorId="0">
      <text>
        <r>
          <rPr>
            <sz val="10"/>
            <rFont val="Arial"/>
            <family val="2"/>
          </rPr>
          <t>Ô chỉ tiêu có định dạng ký tự
Dữ liệu động đầu vào hợp lệ khi chỉ được thêm dòng trên ô này.</t>
        </r>
      </text>
    </comment>
    <comment ref="C14" authorId="0">
      <text>
        <r>
          <rPr>
            <sz val="10"/>
            <rFont val="Arial"/>
            <family val="2"/>
          </rPr>
          <t>Ô chỉ tiêu có định dạng số. Đơn vị tính x 1 (hoặc %)
Dữ liệu động đầu vào hợp lệ khi chỉ được thêm dòng trên ô này.</t>
        </r>
      </text>
    </comment>
    <comment ref="D14" authorId="0">
      <text>
        <r>
          <rPr>
            <sz val="10"/>
            <rFont val="Arial"/>
            <family val="2"/>
          </rPr>
          <t>Ô chỉ tiêu có định dạng số. Đơn vị tính x 1 (hoặc %)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2"/>
          </rPr>
          <t>Ô chỉ tiêu có định dạng số. Đơn vị tính x 1 (hoặc %)</t>
        </r>
      </text>
    </comment>
    <comment ref="D3" authorId="0">
      <text>
        <r>
          <rPr>
            <sz val="10"/>
            <rFont val="Arial"/>
            <family val="2"/>
          </rPr>
          <t>Ô chỉ tiêu có định dạng số. Đơn vị tính x 1 (hoặc %)</t>
        </r>
      </text>
    </comment>
    <comment ref="E3" authorId="0">
      <text>
        <r>
          <rPr>
            <sz val="10"/>
            <rFont val="Arial"/>
            <family val="2"/>
          </rPr>
          <t>Ô chỉ tiêu có định dạng số. Đơn vị tính x 1 (hoặc %)</t>
        </r>
      </text>
    </comment>
    <comment ref="F3" authorId="0">
      <text>
        <r>
          <rPr>
            <sz val="10"/>
            <rFont val="Arial"/>
            <family val="2"/>
          </rPr>
          <t>Ô chỉ tiêu có định dạng số. Đơn vị tính x 1 (hoặc %)</t>
        </r>
      </text>
    </comment>
    <comment ref="G3" authorId="0">
      <text>
        <r>
          <rPr>
            <sz val="10"/>
            <rFont val="Arial"/>
            <family val="2"/>
          </rPr>
          <t>Ô chỉ tiêu có định dạng số. Đơn vị tính x 1 (hoặc %)</t>
        </r>
      </text>
    </comment>
    <comment ref="C4" authorId="0">
      <text>
        <r>
          <rPr>
            <sz val="10"/>
            <rFont val="Arial"/>
            <family val="2"/>
          </rPr>
          <t>Ô chỉ tiêu có định dạng số. Đơn vị tính x 1 (hoặc %)</t>
        </r>
      </text>
    </comment>
    <comment ref="D4" authorId="0">
      <text>
        <r>
          <rPr>
            <sz val="10"/>
            <rFont val="Arial"/>
            <family val="2"/>
          </rPr>
          <t>Ô chỉ tiêu có định dạng số. Đơn vị tính x 1 (hoặc %)</t>
        </r>
      </text>
    </comment>
    <comment ref="E4" authorId="0">
      <text>
        <r>
          <rPr>
            <sz val="10"/>
            <rFont val="Arial"/>
            <family val="2"/>
          </rPr>
          <t>Ô chỉ tiêu có định dạng số. Đơn vị tính x 1 (hoặc %)</t>
        </r>
      </text>
    </comment>
    <comment ref="F4" authorId="0">
      <text>
        <r>
          <rPr>
            <sz val="10"/>
            <rFont val="Arial"/>
            <family val="2"/>
          </rPr>
          <t>Ô chỉ tiêu có định dạng số. Đơn vị tính x 1 (hoặc %)</t>
        </r>
      </text>
    </comment>
    <comment ref="G4" authorId="0">
      <text>
        <r>
          <rPr>
            <sz val="10"/>
            <rFont val="Arial"/>
            <family val="2"/>
          </rPr>
          <t>Ô chỉ tiêu có định dạng số. Đơn vị tính x 1 (hoặc %)</t>
        </r>
      </text>
    </comment>
    <comment ref="C5" authorId="0">
      <text>
        <r>
          <rPr>
            <sz val="10"/>
            <rFont val="Arial"/>
            <family val="2"/>
          </rPr>
          <t>Ô chỉ tiêu có định dạng số. Đơn vị tính x 1 (hoặc %)</t>
        </r>
      </text>
    </comment>
    <comment ref="D5" authorId="0">
      <text>
        <r>
          <rPr>
            <sz val="10"/>
            <rFont val="Arial"/>
            <family val="2"/>
          </rPr>
          <t>Ô chỉ tiêu có định dạng số. Đơn vị tính x 1 (hoặc %)</t>
        </r>
      </text>
    </comment>
    <comment ref="E5" authorId="0">
      <text>
        <r>
          <rPr>
            <sz val="10"/>
            <rFont val="Arial"/>
            <family val="2"/>
          </rPr>
          <t>Ô chỉ tiêu có định dạng số. Đơn vị tính x 1 (hoặc %)</t>
        </r>
      </text>
    </comment>
    <comment ref="F5" authorId="0">
      <text>
        <r>
          <rPr>
            <sz val="10"/>
            <rFont val="Arial"/>
            <family val="2"/>
          </rPr>
          <t>Ô chỉ tiêu có định dạng số. Đơn vị tính x 1 (hoặc %)</t>
        </r>
      </text>
    </comment>
    <comment ref="G5" authorId="0">
      <text>
        <r>
          <rPr>
            <sz val="10"/>
            <rFont val="Arial"/>
            <family val="2"/>
          </rPr>
          <t>Ô chỉ tiêu có định dạng số. Đơn vị tính x 1 (hoặc %)</t>
        </r>
      </text>
    </comment>
    <comment ref="C6" authorId="0">
      <text>
        <r>
          <rPr>
            <sz val="10"/>
            <rFont val="Arial"/>
            <family val="2"/>
          </rPr>
          <t>Ô chỉ tiêu có định dạng số. Đơn vị tính x 1 (hoặc %)</t>
        </r>
      </text>
    </comment>
    <comment ref="D6" authorId="0">
      <text>
        <r>
          <rPr>
            <sz val="10"/>
            <rFont val="Arial"/>
            <family val="2"/>
          </rPr>
          <t>Ô chỉ tiêu có định dạng số. Đơn vị tính x 1 (hoặc %)</t>
        </r>
      </text>
    </comment>
    <comment ref="E6" authorId="0">
      <text>
        <r>
          <rPr>
            <sz val="10"/>
            <rFont val="Arial"/>
            <family val="2"/>
          </rPr>
          <t>Ô chỉ tiêu có định dạng số. Đơn vị tính x 1 (hoặc %)</t>
        </r>
      </text>
    </comment>
    <comment ref="F6" authorId="0">
      <text>
        <r>
          <rPr>
            <sz val="10"/>
            <rFont val="Arial"/>
            <family val="2"/>
          </rPr>
          <t>Ô chỉ tiêu có định dạng số. Đơn vị tính x 1 (hoặc %)</t>
        </r>
      </text>
    </comment>
    <comment ref="G6" authorId="0">
      <text>
        <r>
          <rPr>
            <sz val="10"/>
            <rFont val="Arial"/>
            <family val="2"/>
          </rPr>
          <t>Ô chỉ tiêu có định dạng số. Đơn vị tính x 1 (hoặc %)</t>
        </r>
      </text>
    </comment>
    <comment ref="C7" authorId="0">
      <text>
        <r>
          <rPr>
            <sz val="10"/>
            <rFont val="Arial"/>
            <family val="2"/>
          </rPr>
          <t>Ô chỉ tiêu có định dạng số. Đơn vị tính x 1 (hoặc %)</t>
        </r>
      </text>
    </comment>
    <comment ref="D7" authorId="0">
      <text>
        <r>
          <rPr>
            <sz val="10"/>
            <rFont val="Arial"/>
            <family val="2"/>
          </rPr>
          <t>Ô chỉ tiêu có định dạng số. Đơn vị tính x 1 (hoặc %)</t>
        </r>
      </text>
    </comment>
    <comment ref="E7" authorId="0">
      <text>
        <r>
          <rPr>
            <sz val="10"/>
            <rFont val="Arial"/>
            <family val="2"/>
          </rPr>
          <t>Ô chỉ tiêu có định dạng số. Đơn vị tính x 1 (hoặc %)</t>
        </r>
      </text>
    </comment>
    <comment ref="F7" authorId="0">
      <text>
        <r>
          <rPr>
            <sz val="10"/>
            <rFont val="Arial"/>
            <family val="2"/>
          </rPr>
          <t>Ô chỉ tiêu có định dạng số. Đơn vị tính x 1 (hoặc %)</t>
        </r>
      </text>
    </comment>
    <comment ref="G7" authorId="0">
      <text>
        <r>
          <rPr>
            <sz val="10"/>
            <rFont val="Arial"/>
            <family val="2"/>
          </rPr>
          <t>Ô chỉ tiêu có định dạng số. Đơn vị tính x 1 (hoặc %)</t>
        </r>
      </text>
    </comment>
    <comment ref="A9" authorId="0">
      <text>
        <r>
          <rPr>
            <sz val="10"/>
            <rFont val="Arial"/>
            <family val="2"/>
          </rPr>
          <t>Ô chỉ tiêu có định dạng ký tự
Dữ liệu động đầu vào hợp lệ khi chỉ được thêm dòng trên ô này.</t>
        </r>
      </text>
    </comment>
    <comment ref="B9" authorId="0">
      <text>
        <r>
          <rPr>
            <sz val="10"/>
            <rFont val="Arial"/>
            <family val="2"/>
          </rPr>
          <t>Ô chỉ tiêu có định dạng ký tự
Dữ liệu động đầu vào hợp lệ khi chỉ được thêm dòng trên ô này.</t>
        </r>
      </text>
    </comment>
    <comment ref="C9" authorId="0">
      <text>
        <r>
          <rPr>
            <sz val="10"/>
            <rFont val="Arial"/>
            <family val="2"/>
          </rPr>
          <t>Ô chỉ tiêu có định dạng số. Đơn vị tính x 1 (hoặc %)
Dữ liệu động đầu vào hợp lệ khi chỉ được thêm dòng trên ô này.</t>
        </r>
      </text>
    </comment>
    <comment ref="D9" authorId="0">
      <text>
        <r>
          <rPr>
            <sz val="10"/>
            <rFont val="Arial"/>
            <family val="2"/>
          </rPr>
          <t>Ô chỉ tiêu có định dạng số. Đơn vị tính x 1 (hoặc %)
Dữ liệu động đầu vào hợp lệ khi chỉ được thêm dòng trên ô này.</t>
        </r>
      </text>
    </comment>
    <comment ref="E9" authorId="0">
      <text>
        <r>
          <rPr>
            <sz val="10"/>
            <rFont val="Arial"/>
            <family val="2"/>
          </rPr>
          <t>Ô chỉ tiêu có định dạng số. Đơn vị tính x 1 (hoặc %)
Dữ liệu động đầu vào hợp lệ khi chỉ được thêm dòng trên ô này.</t>
        </r>
      </text>
    </comment>
    <comment ref="F9" authorId="0">
      <text>
        <r>
          <rPr>
            <sz val="10"/>
            <rFont val="Arial"/>
            <family val="2"/>
          </rPr>
          <t>Ô chỉ tiêu có định dạng số. Đơn vị tính x 1 (hoặc %)
Dữ liệu động đầu vào hợp lệ khi chỉ được thêm dòng trên ô này.</t>
        </r>
      </text>
    </comment>
    <comment ref="G9" authorId="0">
      <text>
        <r>
          <rPr>
            <sz val="10"/>
            <rFont val="Arial"/>
            <family val="2"/>
          </rPr>
          <t>Ô chỉ tiêu có định dạng số. Đơn vị tính x 1 (hoặc %)
Dữ liệu động đầu vào hợp lệ khi chỉ được thêm dòng trên ô này.</t>
        </r>
      </text>
    </comment>
    <comment ref="A11" authorId="0">
      <text>
        <r>
          <rPr>
            <sz val="10"/>
            <rFont val="Arial"/>
            <family val="2"/>
          </rPr>
          <t>Ô chỉ tiêu có định dạng ký tự
Dữ liệu động đầu vào hợp lệ khi chỉ được thêm dòng trên ô này.</t>
        </r>
      </text>
    </comment>
    <comment ref="B11" authorId="0">
      <text>
        <r>
          <rPr>
            <sz val="10"/>
            <rFont val="Arial"/>
            <family val="2"/>
          </rPr>
          <t>Ô chỉ tiêu có định dạng ký tự
Dữ liệu động đầu vào hợp lệ khi chỉ được thêm dòng trên ô này.</t>
        </r>
      </text>
    </comment>
    <comment ref="C11" authorId="0">
      <text>
        <r>
          <rPr>
            <sz val="10"/>
            <rFont val="Arial"/>
            <family val="2"/>
          </rPr>
          <t>Ô chỉ tiêu có định dạng số. Đơn vị tính x 1 (hoặc %)
Dữ liệu động đầu vào hợp lệ khi chỉ được thêm dòng trên ô này.</t>
        </r>
      </text>
    </comment>
    <comment ref="D11" authorId="0">
      <text>
        <r>
          <rPr>
            <sz val="10"/>
            <rFont val="Arial"/>
            <family val="2"/>
          </rPr>
          <t>Ô chỉ tiêu có định dạng số. Đơn vị tính x 1 (hoặc %)
Dữ liệu động đầu vào hợp lệ khi chỉ được thêm dòng trên ô này.</t>
        </r>
      </text>
    </comment>
    <comment ref="E11" authorId="0">
      <text>
        <r>
          <rPr>
            <sz val="10"/>
            <rFont val="Arial"/>
            <family val="2"/>
          </rPr>
          <t>Ô chỉ tiêu có định dạng số. Đơn vị tính x 1 (hoặc %)
Dữ liệu động đầu vào hợp lệ khi chỉ được thêm dòng trên ô này.</t>
        </r>
      </text>
    </comment>
    <comment ref="F11" authorId="0">
      <text>
        <r>
          <rPr>
            <sz val="10"/>
            <rFont val="Arial"/>
            <family val="2"/>
          </rPr>
          <t>Ô chỉ tiêu có định dạng số. Đơn vị tính x 1 (hoặc %)
Dữ liệu động đầu vào hợp lệ khi chỉ được thêm dòng trên ô này.</t>
        </r>
      </text>
    </comment>
    <comment ref="G11" authorId="0">
      <text>
        <r>
          <rPr>
            <sz val="10"/>
            <rFont val="Arial"/>
            <family val="2"/>
          </rPr>
          <t>Ô chỉ tiêu có định dạng số. Đơn vị tính x 1 (hoặc %)
Dữ liệu động đầu vào hợp lệ khi chỉ được thêm dòng trên ô này.</t>
        </r>
      </text>
    </comment>
    <comment ref="A13" authorId="0">
      <text>
        <r>
          <rPr>
            <sz val="10"/>
            <rFont val="Arial"/>
            <family val="2"/>
          </rPr>
          <t>Ô chỉ tiêu có định dạng ký tự
Dữ liệu động đầu vào hợp lệ khi chỉ được thêm dòng trên ô này.</t>
        </r>
      </text>
    </comment>
    <comment ref="B13" authorId="0">
      <text>
        <r>
          <rPr>
            <sz val="10"/>
            <rFont val="Arial"/>
            <family val="2"/>
          </rPr>
          <t>Ô chỉ tiêu có định dạng ký tự
Dữ liệu động đầu vào hợp lệ khi chỉ được thêm dòng trên ô này.</t>
        </r>
      </text>
    </comment>
    <comment ref="C13" authorId="0">
      <text>
        <r>
          <rPr>
            <sz val="10"/>
            <rFont val="Arial"/>
            <family val="2"/>
          </rPr>
          <t>Ô chỉ tiêu có định dạng số. Đơn vị tính x 1 (hoặc %)
Dữ liệu động đầu vào hợp lệ khi chỉ được thêm dòng trên ô này.</t>
        </r>
      </text>
    </comment>
    <comment ref="D13" authorId="0">
      <text>
        <r>
          <rPr>
            <sz val="10"/>
            <rFont val="Arial"/>
            <family val="2"/>
          </rPr>
          <t>Ô chỉ tiêu có định dạng số. Đơn vị tính x 1 (hoặc %)
Dữ liệu động đầu vào hợp lệ khi chỉ được thêm dòng trên ô này.</t>
        </r>
      </text>
    </comment>
    <comment ref="E13" authorId="0">
      <text>
        <r>
          <rPr>
            <sz val="10"/>
            <rFont val="Arial"/>
            <family val="2"/>
          </rPr>
          <t>Ô chỉ tiêu có định dạng số. Đơn vị tính x 1 (hoặc %)
Dữ liệu động đầu vào hợp lệ khi chỉ được thêm dòng trên ô này.</t>
        </r>
      </text>
    </comment>
    <comment ref="F13" authorId="0">
      <text>
        <r>
          <rPr>
            <sz val="10"/>
            <rFont val="Arial"/>
            <family val="2"/>
          </rPr>
          <t>Ô chỉ tiêu có định dạng số. Đơn vị tính x 1 (hoặc %)
Dữ liệu động đầu vào hợp lệ khi chỉ được thêm dòng trên ô này.</t>
        </r>
      </text>
    </comment>
    <comment ref="G13" authorId="0">
      <text>
        <r>
          <rPr>
            <sz val="10"/>
            <rFont val="Arial"/>
            <family val="2"/>
          </rPr>
          <t>Ô chỉ tiêu có định dạng số. Đơn vị tính x 1 (hoặc %)
Dữ liệu động đầu vào hợp lệ khi chỉ được thêm dòng trên ô này.</t>
        </r>
      </text>
    </comment>
    <comment ref="A15" authorId="0">
      <text>
        <r>
          <rPr>
            <sz val="10"/>
            <rFont val="Arial"/>
            <family val="2"/>
          </rPr>
          <t>Ô chỉ tiêu có định dạng ký tự
Dữ liệu động đầu vào hợp lệ khi chỉ được thêm dòng trên ô này.</t>
        </r>
      </text>
    </comment>
    <comment ref="B15" authorId="0">
      <text>
        <r>
          <rPr>
            <sz val="10"/>
            <rFont val="Arial"/>
            <family val="2"/>
          </rPr>
          <t>Ô chỉ tiêu có định dạng ký tự
Dữ liệu động đầu vào hợp lệ khi chỉ được thêm dòng trên ô này.</t>
        </r>
      </text>
    </comment>
    <comment ref="C15" authorId="0">
      <text>
        <r>
          <rPr>
            <sz val="10"/>
            <rFont val="Arial"/>
            <family val="2"/>
          </rPr>
          <t>Ô chỉ tiêu có định dạng số. Đơn vị tính x 1 (hoặc %)
Dữ liệu động đầu vào hợp lệ khi chỉ được thêm dòng trên ô này.</t>
        </r>
      </text>
    </comment>
    <comment ref="D15" authorId="0">
      <text>
        <r>
          <rPr>
            <sz val="10"/>
            <rFont val="Arial"/>
            <family val="2"/>
          </rPr>
          <t>Ô chỉ tiêu có định dạng số. Đơn vị tính x 1 (hoặc %)
Dữ liệu động đầu vào hợp lệ khi chỉ được thêm dòng trên ô này.</t>
        </r>
      </text>
    </comment>
    <comment ref="E15" authorId="0">
      <text>
        <r>
          <rPr>
            <sz val="10"/>
            <rFont val="Arial"/>
            <family val="2"/>
          </rPr>
          <t>Ô chỉ tiêu có định dạng số. Đơn vị tính x 1 (hoặc %)
Dữ liệu động đầu vào hợp lệ khi chỉ được thêm dòng trên ô này.</t>
        </r>
      </text>
    </comment>
    <comment ref="F15" authorId="0">
      <text>
        <r>
          <rPr>
            <sz val="10"/>
            <rFont val="Arial"/>
            <family val="2"/>
          </rPr>
          <t>Ô chỉ tiêu có định dạng số. Đơn vị tính x 1 (hoặc %)
Dữ liệu động đầu vào hợp lệ khi chỉ được thêm dòng trên ô này.</t>
        </r>
      </text>
    </comment>
    <comment ref="G15" authorId="0">
      <text>
        <r>
          <rPr>
            <sz val="10"/>
            <rFont val="Arial"/>
            <family val="2"/>
          </rPr>
          <t>Ô chỉ tiêu có định dạng số. Đơn vị tính x 1 (hoặc %)
Dữ liệu động đầu vào hợp lệ khi chỉ được thêm dòng trên ô này.</t>
        </r>
      </text>
    </comment>
    <comment ref="A17" authorId="0">
      <text>
        <r>
          <rPr>
            <sz val="10"/>
            <rFont val="Arial"/>
            <family val="2"/>
          </rPr>
          <t>Ô chỉ tiêu có định dạng ký tự
Dữ liệu động đầu vào hợp lệ khi chỉ được thêm dòng trên ô này.</t>
        </r>
      </text>
    </comment>
    <comment ref="B17" authorId="0">
      <text>
        <r>
          <rPr>
            <sz val="10"/>
            <rFont val="Arial"/>
            <family val="2"/>
          </rPr>
          <t>Ô chỉ tiêu có định dạng ký tự
Dữ liệu động đầu vào hợp lệ khi chỉ được thêm dòng trên ô này.</t>
        </r>
      </text>
    </comment>
    <comment ref="C17" authorId="0">
      <text>
        <r>
          <rPr>
            <sz val="10"/>
            <rFont val="Arial"/>
            <family val="2"/>
          </rPr>
          <t>Ô chỉ tiêu có định dạng số. Đơn vị tính x 1 (hoặc %)
Dữ liệu động đầu vào hợp lệ khi chỉ được thêm dòng trên ô này.</t>
        </r>
      </text>
    </comment>
    <comment ref="D17" authorId="0">
      <text>
        <r>
          <rPr>
            <sz val="10"/>
            <rFont val="Arial"/>
            <family val="2"/>
          </rPr>
          <t>Ô chỉ tiêu có định dạng số. Đơn vị tính x 1 (hoặc %)
Dữ liệu động đầu vào hợp lệ khi chỉ được thêm dòng trên ô này.</t>
        </r>
      </text>
    </comment>
    <comment ref="E17" authorId="0">
      <text>
        <r>
          <rPr>
            <sz val="10"/>
            <rFont val="Arial"/>
            <family val="2"/>
          </rPr>
          <t>Ô chỉ tiêu có định dạng số. Đơn vị tính x 1 (hoặc %)
Dữ liệu động đầu vào hợp lệ khi chỉ được thêm dòng trên ô này.</t>
        </r>
      </text>
    </comment>
    <comment ref="F17" authorId="0">
      <text>
        <r>
          <rPr>
            <sz val="10"/>
            <rFont val="Arial"/>
            <family val="2"/>
          </rPr>
          <t>Ô chỉ tiêu có định dạng số. Đơn vị tính x 1 (hoặc %)
Dữ liệu động đầu vào hợp lệ khi chỉ được thêm dòng trên ô này.</t>
        </r>
      </text>
    </comment>
    <comment ref="G17" authorId="0">
      <text>
        <r>
          <rPr>
            <sz val="10"/>
            <rFont val="Arial"/>
            <family val="2"/>
          </rPr>
          <t>Ô chỉ tiêu có định dạng số. Đơn vị tính x 1 (hoặc %)
Dữ liệu động đầu vào hợp lệ khi chỉ được thêm dòng trên ô này.</t>
        </r>
      </text>
    </comment>
    <comment ref="A19" authorId="0">
      <text>
        <r>
          <rPr>
            <sz val="10"/>
            <rFont val="Arial"/>
            <family val="2"/>
          </rPr>
          <t>Ô chỉ tiêu có định dạng ký tự
Dữ liệu động đầu vào hợp lệ khi chỉ được thêm dòng trên ô này.</t>
        </r>
      </text>
    </comment>
    <comment ref="B19" authorId="0">
      <text>
        <r>
          <rPr>
            <sz val="10"/>
            <rFont val="Arial"/>
            <family val="2"/>
          </rPr>
          <t>Ô chỉ tiêu có định dạng ký tự
Dữ liệu động đầu vào hợp lệ khi chỉ được thêm dòng trên ô này.</t>
        </r>
      </text>
    </comment>
    <comment ref="C19" authorId="0">
      <text>
        <r>
          <rPr>
            <sz val="10"/>
            <rFont val="Arial"/>
            <family val="2"/>
          </rPr>
          <t>Ô chỉ tiêu có định dạng số. Đơn vị tính x 1 (hoặc %)
Dữ liệu động đầu vào hợp lệ khi chỉ được thêm dòng trên ô này.</t>
        </r>
      </text>
    </comment>
    <comment ref="D19" authorId="0">
      <text>
        <r>
          <rPr>
            <sz val="10"/>
            <rFont val="Arial"/>
            <family val="2"/>
          </rPr>
          <t>Ô chỉ tiêu có định dạng số. Đơn vị tính x 1 (hoặc %)
Dữ liệu động đầu vào hợp lệ khi chỉ được thêm dòng trên ô này.</t>
        </r>
      </text>
    </comment>
    <comment ref="E19" authorId="0">
      <text>
        <r>
          <rPr>
            <sz val="10"/>
            <rFont val="Arial"/>
            <family val="2"/>
          </rPr>
          <t>Ô chỉ tiêu có định dạng số. Đơn vị tính x 1 (hoặc %)
Dữ liệu động đầu vào hợp lệ khi chỉ được thêm dòng trên ô này.</t>
        </r>
      </text>
    </comment>
    <comment ref="F19" authorId="0">
      <text>
        <r>
          <rPr>
            <sz val="10"/>
            <rFont val="Arial"/>
            <family val="2"/>
          </rPr>
          <t>Ô chỉ tiêu có định dạng số. Đơn vị tính x 1 (hoặc %)
Dữ liệu động đầu vào hợp lệ khi chỉ được thêm dòng trên ô này.</t>
        </r>
      </text>
    </comment>
    <comment ref="G19" authorId="0">
      <text>
        <r>
          <rPr>
            <sz val="10"/>
            <rFont val="Arial"/>
            <family val="2"/>
          </rPr>
          <t>Ô chỉ tiêu có định dạng số. Đơn vị tính x 1 (hoặc %)
Dữ liệu động đầu vào hợp lệ khi chỉ được thêm dòng trên ô này.</t>
        </r>
      </text>
    </comment>
    <comment ref="C20" authorId="0">
      <text>
        <r>
          <rPr>
            <sz val="10"/>
            <rFont val="Arial"/>
            <family val="2"/>
          </rPr>
          <t>Ô chỉ tiêu có định dạng số. Đơn vị tính x 1 (hoặc %)</t>
        </r>
      </text>
    </comment>
    <comment ref="D20" authorId="0">
      <text>
        <r>
          <rPr>
            <sz val="10"/>
            <rFont val="Arial"/>
            <family val="2"/>
          </rPr>
          <t>Ô chỉ tiêu có định dạng số. Đơn vị tính x 1 (hoặc %)</t>
        </r>
      </text>
    </comment>
    <comment ref="E20" authorId="0">
      <text>
        <r>
          <rPr>
            <sz val="10"/>
            <rFont val="Arial"/>
            <family val="2"/>
          </rPr>
          <t>Ô chỉ tiêu có định dạng số. Đơn vị tính x 1 (hoặc %)</t>
        </r>
      </text>
    </comment>
    <comment ref="F20" authorId="0">
      <text>
        <r>
          <rPr>
            <sz val="10"/>
            <rFont val="Arial"/>
            <family val="2"/>
          </rPr>
          <t>Ô chỉ tiêu có định dạng số. Đơn vị tính x 1 (hoặc %)</t>
        </r>
      </text>
    </comment>
    <comment ref="G20" authorId="0">
      <text>
        <r>
          <rPr>
            <sz val="10"/>
            <rFont val="Arial"/>
            <family val="2"/>
          </rPr>
          <t>Ô chỉ tiêu có định dạng số. Đơn vị tính x 1 (hoặc %)</t>
        </r>
      </text>
    </comment>
    <comment ref="C21" authorId="0">
      <text>
        <r>
          <rPr>
            <sz val="10"/>
            <rFont val="Arial"/>
            <family val="2"/>
          </rPr>
          <t>Ô chỉ tiêu có định dạng số. Đơn vị tính x 1 (hoặc %)</t>
        </r>
      </text>
    </comment>
    <comment ref="D21" authorId="0">
      <text>
        <r>
          <rPr>
            <sz val="10"/>
            <rFont val="Arial"/>
            <family val="2"/>
          </rPr>
          <t>Ô chỉ tiêu có định dạng số. Đơn vị tính x 1 (hoặc %)</t>
        </r>
      </text>
    </comment>
    <comment ref="E21" authorId="0">
      <text>
        <r>
          <rPr>
            <sz val="10"/>
            <rFont val="Arial"/>
            <family val="2"/>
          </rPr>
          <t>Ô chỉ tiêu có định dạng số. Đơn vị tính x 1 (hoặc %)</t>
        </r>
      </text>
    </comment>
    <comment ref="F21" authorId="0">
      <text>
        <r>
          <rPr>
            <sz val="10"/>
            <rFont val="Arial"/>
            <family val="2"/>
          </rPr>
          <t>Ô chỉ tiêu có định dạng số. Đơn vị tính x 1 (hoặc %)</t>
        </r>
      </text>
    </comment>
    <comment ref="G21" authorId="0">
      <text>
        <r>
          <rPr>
            <sz val="10"/>
            <rFont val="Arial"/>
            <family val="2"/>
          </rPr>
          <t>Ô chỉ tiêu có định dạng số. Đơn vị tính x 1 (hoặc %)</t>
        </r>
      </text>
    </comment>
    <comment ref="A23" authorId="0">
      <text>
        <r>
          <rPr>
            <sz val="10"/>
            <rFont val="Arial"/>
            <family val="2"/>
          </rPr>
          <t>Ô chỉ tiêu có định dạng ký tự
Dữ liệu động đầu vào hợp lệ khi chỉ được thêm dòng trên ô này.</t>
        </r>
      </text>
    </comment>
    <comment ref="B23" authorId="0">
      <text>
        <r>
          <rPr>
            <sz val="10"/>
            <rFont val="Arial"/>
            <family val="2"/>
          </rPr>
          <t>Ô chỉ tiêu có định dạng ký tự
Dữ liệu động đầu vào hợp lệ khi chỉ được thêm dòng trên ô này.</t>
        </r>
      </text>
    </comment>
    <comment ref="C23" authorId="0">
      <text>
        <r>
          <rPr>
            <sz val="10"/>
            <rFont val="Arial"/>
            <family val="2"/>
          </rPr>
          <t>Ô chỉ tiêu có định dạng số. Đơn vị tính x 1 (hoặc %)
Dữ liệu động đầu vào hợp lệ khi chỉ được thêm dòng trên ô này.</t>
        </r>
      </text>
    </comment>
    <comment ref="D23" authorId="0">
      <text>
        <r>
          <rPr>
            <sz val="10"/>
            <rFont val="Arial"/>
            <family val="2"/>
          </rPr>
          <t>Ô chỉ tiêu có định dạng số. Đơn vị tính x 1 (hoặc %)
Dữ liệu động đầu vào hợp lệ khi chỉ được thêm dòng trên ô này.</t>
        </r>
      </text>
    </comment>
    <comment ref="E23" authorId="0">
      <text>
        <r>
          <rPr>
            <sz val="10"/>
            <rFont val="Arial"/>
            <family val="2"/>
          </rPr>
          <t>Ô chỉ tiêu có định dạng số. Đơn vị tính x 1 (hoặc %)
Dữ liệu động đầu vào hợp lệ khi chỉ được thêm dòng trên ô này.</t>
        </r>
      </text>
    </comment>
    <comment ref="F23" authorId="0">
      <text>
        <r>
          <rPr>
            <sz val="10"/>
            <rFont val="Arial"/>
            <family val="2"/>
          </rPr>
          <t>Ô chỉ tiêu có định dạng số. Đơn vị tính x 1 (hoặc %)
Dữ liệu động đầu vào hợp lệ khi chỉ được thêm dòng trên ô này.</t>
        </r>
      </text>
    </comment>
    <comment ref="G23" authorId="0">
      <text>
        <r>
          <rPr>
            <sz val="10"/>
            <rFont val="Arial"/>
            <family val="2"/>
          </rPr>
          <t>Ô chỉ tiêu có định dạng số. Đơn vị tính x 1 (hoặc %)
Dữ liệu động đầu vào hợp lệ khi chỉ được thêm dòng trên ô này.</t>
        </r>
      </text>
    </comment>
    <comment ref="C24" authorId="0">
      <text>
        <r>
          <rPr>
            <sz val="10"/>
            <rFont val="Arial"/>
            <family val="2"/>
          </rPr>
          <t>Ô chỉ tiêu có định dạng số. Đơn vị tính x 1 (hoặc %)</t>
        </r>
      </text>
    </comment>
    <comment ref="D24" authorId="0">
      <text>
        <r>
          <rPr>
            <sz val="10"/>
            <rFont val="Arial"/>
            <family val="2"/>
          </rPr>
          <t>Ô chỉ tiêu có định dạng số. Đơn vị tính x 1 (hoặc %)</t>
        </r>
      </text>
    </comment>
    <comment ref="E24" authorId="0">
      <text>
        <r>
          <rPr>
            <sz val="10"/>
            <rFont val="Arial"/>
            <family val="2"/>
          </rPr>
          <t>Ô chỉ tiêu có định dạng số. Đơn vị tính x 1 (hoặc %)</t>
        </r>
      </text>
    </comment>
    <comment ref="F24" authorId="0">
      <text>
        <r>
          <rPr>
            <sz val="10"/>
            <rFont val="Arial"/>
            <family val="2"/>
          </rPr>
          <t>Ô chỉ tiêu có định dạng số. Đơn vị tính x 1 (hoặc %)</t>
        </r>
      </text>
    </comment>
    <comment ref="G24" authorId="0">
      <text>
        <r>
          <rPr>
            <sz val="10"/>
            <rFont val="Arial"/>
            <family val="2"/>
          </rPr>
          <t>Ô chỉ tiêu có định dạng số. Đơn vị tính x 1 (hoặc %)</t>
        </r>
      </text>
    </comment>
  </commentList>
</comments>
</file>

<file path=xl/comments9.xml><?xml version="1.0" encoding="utf-8"?>
<comments xmlns="http://schemas.openxmlformats.org/spreadsheetml/2006/main">
  <authors>
    <author/>
  </authors>
  <commentList>
    <comment ref="C3" authorId="0">
      <text>
        <r>
          <rPr>
            <sz val="10"/>
            <rFont val="Arial"/>
            <family val="2"/>
          </rPr>
          <t>Ô chỉ tiêu có định dạng số. Đơn vị tính x 1 (hoặc %)</t>
        </r>
      </text>
    </comment>
    <comment ref="D3" authorId="0">
      <text>
        <r>
          <rPr>
            <sz val="10"/>
            <rFont val="Arial"/>
            <family val="2"/>
          </rPr>
          <t>Ô chỉ tiêu có định dạng số. Đơn vị tính x 1 (hoặc %)</t>
        </r>
      </text>
    </comment>
    <comment ref="E3" authorId="0">
      <text>
        <r>
          <rPr>
            <sz val="10"/>
            <rFont val="Arial"/>
            <family val="2"/>
          </rPr>
          <t>Ô chỉ tiêu có định dạng số. Đơn vị tính x 1 (hoặc %)</t>
        </r>
      </text>
    </comment>
    <comment ref="F3" authorId="0">
      <text>
        <r>
          <rPr>
            <sz val="10"/>
            <rFont val="Arial"/>
            <family val="2"/>
          </rPr>
          <t>Ô chỉ tiêu có định dạng số. Đơn vị tính x 1 (hoặc %)</t>
        </r>
      </text>
    </comment>
    <comment ref="G3" authorId="0">
      <text>
        <r>
          <rPr>
            <sz val="10"/>
            <rFont val="Arial"/>
            <family val="2"/>
          </rPr>
          <t>Ô chỉ tiêu có định dạng số. Đơn vị tính x 1 (hoặc %)</t>
        </r>
      </text>
    </comment>
    <comment ref="C4" authorId="0">
      <text>
        <r>
          <rPr>
            <sz val="10"/>
            <rFont val="Arial"/>
            <family val="2"/>
          </rPr>
          <t>Ô chỉ tiêu có định dạng số. Đơn vị tính x 1 (hoặc %)</t>
        </r>
      </text>
    </comment>
    <comment ref="D4" authorId="0">
      <text>
        <r>
          <rPr>
            <sz val="10"/>
            <rFont val="Arial"/>
            <family val="2"/>
          </rPr>
          <t>Ô chỉ tiêu có định dạng số. Đơn vị tính x 1 (hoặc %)</t>
        </r>
      </text>
    </comment>
    <comment ref="E4" authorId="0">
      <text>
        <r>
          <rPr>
            <sz val="10"/>
            <rFont val="Arial"/>
            <family val="2"/>
          </rPr>
          <t>Ô chỉ tiêu có định dạng số. Đơn vị tính x 1 (hoặc %)</t>
        </r>
      </text>
    </comment>
    <comment ref="F4" authorId="0">
      <text>
        <r>
          <rPr>
            <sz val="10"/>
            <rFont val="Arial"/>
            <family val="2"/>
          </rPr>
          <t>Ô chỉ tiêu có định dạng số. Đơn vị tính x 1 (hoặc %)</t>
        </r>
      </text>
    </comment>
    <comment ref="G4" authorId="0">
      <text>
        <r>
          <rPr>
            <sz val="10"/>
            <rFont val="Arial"/>
            <family val="2"/>
          </rPr>
          <t>Ô chỉ tiêu có định dạng số. Đơn vị tính x 1 (hoặc %)</t>
        </r>
      </text>
    </comment>
    <comment ref="C5" authorId="0">
      <text>
        <r>
          <rPr>
            <sz val="10"/>
            <rFont val="Arial"/>
            <family val="2"/>
          </rPr>
          <t>Ô chỉ tiêu có định dạng số. Đơn vị tính x 1 (hoặc %)</t>
        </r>
      </text>
    </comment>
    <comment ref="D5" authorId="0">
      <text>
        <r>
          <rPr>
            <sz val="10"/>
            <rFont val="Arial"/>
            <family val="2"/>
          </rPr>
          <t>Ô chỉ tiêu có định dạng số. Đơn vị tính x 1 (hoặc %)</t>
        </r>
      </text>
    </comment>
    <comment ref="E5" authorId="0">
      <text>
        <r>
          <rPr>
            <sz val="10"/>
            <rFont val="Arial"/>
            <family val="2"/>
          </rPr>
          <t>Ô chỉ tiêu có định dạng số. Đơn vị tính x 1 (hoặc %)</t>
        </r>
      </text>
    </comment>
    <comment ref="F5" authorId="0">
      <text>
        <r>
          <rPr>
            <sz val="10"/>
            <rFont val="Arial"/>
            <family val="2"/>
          </rPr>
          <t>Ô chỉ tiêu có định dạng số. Đơn vị tính x 1 (hoặc %)</t>
        </r>
      </text>
    </comment>
    <comment ref="G5" authorId="0">
      <text>
        <r>
          <rPr>
            <sz val="10"/>
            <rFont val="Arial"/>
            <family val="2"/>
          </rPr>
          <t>Ô chỉ tiêu có định dạng số. Đơn vị tính x 1 (hoặc %)</t>
        </r>
      </text>
    </comment>
    <comment ref="C6" authorId="0">
      <text>
        <r>
          <rPr>
            <sz val="10"/>
            <rFont val="Arial"/>
            <family val="2"/>
          </rPr>
          <t>Ô chỉ tiêu có định dạng số. Đơn vị tính x 1 (hoặc %)</t>
        </r>
      </text>
    </comment>
    <comment ref="D6" authorId="0">
      <text>
        <r>
          <rPr>
            <sz val="10"/>
            <rFont val="Arial"/>
            <family val="2"/>
          </rPr>
          <t>Ô chỉ tiêu có định dạng số. Đơn vị tính x 1 (hoặc %)</t>
        </r>
      </text>
    </comment>
    <comment ref="E6" authorId="0">
      <text>
        <r>
          <rPr>
            <sz val="10"/>
            <rFont val="Arial"/>
            <family val="2"/>
          </rPr>
          <t>Ô chỉ tiêu có định dạng số. Đơn vị tính x 1 (hoặc %)</t>
        </r>
      </text>
    </comment>
    <comment ref="F6" authorId="0">
      <text>
        <r>
          <rPr>
            <sz val="10"/>
            <rFont val="Arial"/>
            <family val="2"/>
          </rPr>
          <t>Ô chỉ tiêu có định dạng số. Đơn vị tính x 1 (hoặc %)</t>
        </r>
      </text>
    </comment>
    <comment ref="G6" authorId="0">
      <text>
        <r>
          <rPr>
            <sz val="10"/>
            <rFont val="Arial"/>
            <family val="2"/>
          </rPr>
          <t>Ô chỉ tiêu có định dạng số. Đơn vị tính x 1 (hoặc %)</t>
        </r>
      </text>
    </comment>
    <comment ref="A8" authorId="0">
      <text>
        <r>
          <rPr>
            <sz val="10"/>
            <rFont val="Arial"/>
            <family val="2"/>
          </rPr>
          <t>Ô chỉ tiêu có định dạng ký tự
Dữ liệu động đầu vào hợp lệ khi chỉ được thêm dòng trên ô này.</t>
        </r>
      </text>
    </comment>
    <comment ref="B8" authorId="0">
      <text>
        <r>
          <rPr>
            <sz val="10"/>
            <rFont val="Arial"/>
            <family val="2"/>
          </rPr>
          <t>Ô chỉ tiêu có định dạng ký tự
Dữ liệu động đầu vào hợp lệ khi chỉ được thêm dòng trên ô này.</t>
        </r>
      </text>
    </comment>
    <comment ref="C8" authorId="0">
      <text>
        <r>
          <rPr>
            <sz val="10"/>
            <rFont val="Arial"/>
            <family val="2"/>
          </rPr>
          <t>Ô chỉ tiêu có định dạng số. Đơn vị tính x 1 (hoặc %)
Dữ liệu động đầu vào hợp lệ khi chỉ được thêm dòng trên ô này.</t>
        </r>
      </text>
    </comment>
    <comment ref="D8" authorId="0">
      <text>
        <r>
          <rPr>
            <sz val="10"/>
            <rFont val="Arial"/>
            <family val="2"/>
          </rPr>
          <t>Ô chỉ tiêu có định dạng số. Đơn vị tính x 1 (hoặc %)
Dữ liệu động đầu vào hợp lệ khi chỉ được thêm dòng trên ô này.</t>
        </r>
      </text>
    </comment>
    <comment ref="E8" authorId="0">
      <text>
        <r>
          <rPr>
            <sz val="10"/>
            <rFont val="Arial"/>
            <family val="2"/>
          </rPr>
          <t>Ô chỉ tiêu có định dạng số. Đơn vị tính x 1 (hoặc %)
Dữ liệu động đầu vào hợp lệ khi chỉ được thêm dòng trên ô này.</t>
        </r>
      </text>
    </comment>
    <comment ref="F8" authorId="0">
      <text>
        <r>
          <rPr>
            <sz val="10"/>
            <rFont val="Arial"/>
            <family val="2"/>
          </rPr>
          <t>Ô chỉ tiêu có định dạng số. Đơn vị tính x 1 (hoặc %)
Dữ liệu động đầu vào hợp lệ khi chỉ được thêm dòng trên ô này.</t>
        </r>
      </text>
    </comment>
    <comment ref="G8" authorId="0">
      <text>
        <r>
          <rPr>
            <sz val="10"/>
            <rFont val="Arial"/>
            <family val="2"/>
          </rPr>
          <t>Ô chỉ tiêu có định dạng số. Đơn vị tính x 1 (hoặc %)
Dữ liệu động đầu vào hợp lệ khi chỉ được thêm dòng trên ô này.</t>
        </r>
      </text>
    </comment>
    <comment ref="C9" authorId="0">
      <text>
        <r>
          <rPr>
            <sz val="10"/>
            <rFont val="Arial"/>
            <family val="2"/>
          </rPr>
          <t>Ô chỉ tiêu có định dạng số. Đơn vị tính x 1 (hoặc %)</t>
        </r>
      </text>
    </comment>
    <comment ref="D9" authorId="0">
      <text>
        <r>
          <rPr>
            <sz val="10"/>
            <rFont val="Arial"/>
            <family val="2"/>
          </rPr>
          <t>Ô chỉ tiêu có định dạng số. Đơn vị tính x 1 (hoặc %)</t>
        </r>
      </text>
    </comment>
    <comment ref="E9" authorId="0">
      <text>
        <r>
          <rPr>
            <sz val="10"/>
            <rFont val="Arial"/>
            <family val="2"/>
          </rPr>
          <t>Ô chỉ tiêu có định dạng số. Đơn vị tính x 1 (hoặc %)</t>
        </r>
      </text>
    </comment>
    <comment ref="F9" authorId="0">
      <text>
        <r>
          <rPr>
            <sz val="10"/>
            <rFont val="Arial"/>
            <family val="2"/>
          </rPr>
          <t>Ô chỉ tiêu có định dạng số. Đơn vị tính x 1 (hoặc %)</t>
        </r>
      </text>
    </comment>
    <comment ref="G9" authorId="0">
      <text>
        <r>
          <rPr>
            <sz val="10"/>
            <rFont val="Arial"/>
            <family val="2"/>
          </rPr>
          <t>Ô chỉ tiêu có định dạng số. Đơn vị tính x 1 (hoặc %)</t>
        </r>
      </text>
    </comment>
    <comment ref="A11" authorId="0">
      <text>
        <r>
          <rPr>
            <sz val="10"/>
            <rFont val="Arial"/>
            <family val="2"/>
          </rPr>
          <t>Ô chỉ tiêu có định dạng ký tự
Dữ liệu động đầu vào hợp lệ khi chỉ được thêm dòng trên ô này.</t>
        </r>
      </text>
    </comment>
    <comment ref="B11" authorId="0">
      <text>
        <r>
          <rPr>
            <sz val="10"/>
            <rFont val="Arial"/>
            <family val="2"/>
          </rPr>
          <t>Ô chỉ tiêu có định dạng ký tự
Dữ liệu động đầu vào hợp lệ khi chỉ được thêm dòng trên ô này.</t>
        </r>
      </text>
    </comment>
    <comment ref="C11" authorId="0">
      <text>
        <r>
          <rPr>
            <sz val="10"/>
            <rFont val="Arial"/>
            <family val="2"/>
          </rPr>
          <t>Ô chỉ tiêu có định dạng số. Đơn vị tính x 1 (hoặc %)
Dữ liệu động đầu vào hợp lệ khi chỉ được thêm dòng trên ô này.</t>
        </r>
      </text>
    </comment>
    <comment ref="D11" authorId="0">
      <text>
        <r>
          <rPr>
            <sz val="10"/>
            <rFont val="Arial"/>
            <family val="2"/>
          </rPr>
          <t>Ô chỉ tiêu có định dạng số. Đơn vị tính x 1 (hoặc %)
Dữ liệu động đầu vào hợp lệ khi chỉ được thêm dòng trên ô này.</t>
        </r>
      </text>
    </comment>
    <comment ref="E11" authorId="0">
      <text>
        <r>
          <rPr>
            <sz val="10"/>
            <rFont val="Arial"/>
            <family val="2"/>
          </rPr>
          <t>Ô chỉ tiêu có định dạng số. Đơn vị tính x 1 (hoặc %)
Dữ liệu động đầu vào hợp lệ khi chỉ được thêm dòng trên ô này.</t>
        </r>
      </text>
    </comment>
    <comment ref="F11" authorId="0">
      <text>
        <r>
          <rPr>
            <sz val="10"/>
            <rFont val="Arial"/>
            <family val="2"/>
          </rPr>
          <t>Ô chỉ tiêu có định dạng số. Đơn vị tính x 1 (hoặc %)
Dữ liệu động đầu vào hợp lệ khi chỉ được thêm dòng trên ô này.</t>
        </r>
      </text>
    </comment>
    <comment ref="G11" authorId="0">
      <text>
        <r>
          <rPr>
            <sz val="10"/>
            <rFont val="Arial"/>
            <family val="2"/>
          </rPr>
          <t>Ô chỉ tiêu có định dạng số. Đơn vị tính x 1 (hoặc %)
Dữ liệu động đầu vào hợp lệ khi chỉ được thêm dòng trên ô này.</t>
        </r>
      </text>
    </comment>
    <comment ref="A13" authorId="0">
      <text>
        <r>
          <rPr>
            <sz val="10"/>
            <rFont val="Arial"/>
            <family val="2"/>
          </rPr>
          <t>Ô chỉ tiêu có định dạng ký tự
Dữ liệu động đầu vào hợp lệ khi chỉ được thêm dòng trên ô này.</t>
        </r>
      </text>
    </comment>
    <comment ref="B13" authorId="0">
      <text>
        <r>
          <rPr>
            <sz val="10"/>
            <rFont val="Arial"/>
            <family val="2"/>
          </rPr>
          <t>Ô chỉ tiêu có định dạng ký tự
Dữ liệu động đầu vào hợp lệ khi chỉ được thêm dòng trên ô này.</t>
        </r>
      </text>
    </comment>
    <comment ref="C13" authorId="0">
      <text>
        <r>
          <rPr>
            <sz val="10"/>
            <rFont val="Arial"/>
            <family val="2"/>
          </rPr>
          <t>Ô chỉ tiêu có định dạng số. Đơn vị tính x 1 (hoặc %)
Dữ liệu động đầu vào hợp lệ khi chỉ được thêm dòng trên ô này.</t>
        </r>
      </text>
    </comment>
    <comment ref="D13" authorId="0">
      <text>
        <r>
          <rPr>
            <sz val="10"/>
            <rFont val="Arial"/>
            <family val="2"/>
          </rPr>
          <t>Ô chỉ tiêu có định dạng số. Đơn vị tính x 1 (hoặc %)
Dữ liệu động đầu vào hợp lệ khi chỉ được thêm dòng trên ô này.</t>
        </r>
      </text>
    </comment>
    <comment ref="E13" authorId="0">
      <text>
        <r>
          <rPr>
            <sz val="10"/>
            <rFont val="Arial"/>
            <family val="2"/>
          </rPr>
          <t>Ô chỉ tiêu có định dạng số. Đơn vị tính x 1 (hoặc %)
Dữ liệu động đầu vào hợp lệ khi chỉ được thêm dòng trên ô này.</t>
        </r>
      </text>
    </comment>
    <comment ref="F13" authorId="0">
      <text>
        <r>
          <rPr>
            <sz val="10"/>
            <rFont val="Arial"/>
            <family val="2"/>
          </rPr>
          <t>Ô chỉ tiêu có định dạng số. Đơn vị tính x 1 (hoặc %)
Dữ liệu động đầu vào hợp lệ khi chỉ được thêm dòng trên ô này.</t>
        </r>
      </text>
    </comment>
    <comment ref="G13" authorId="0">
      <text>
        <r>
          <rPr>
            <sz val="10"/>
            <rFont val="Arial"/>
            <family val="2"/>
          </rPr>
          <t>Ô chỉ tiêu có định dạng số. Đơn vị tính x 1 (hoặc %)
Dữ liệu động đầu vào hợp lệ khi chỉ được thêm dòng trên ô này.</t>
        </r>
      </text>
    </comment>
    <comment ref="C14" authorId="0">
      <text>
        <r>
          <rPr>
            <sz val="10"/>
            <rFont val="Arial"/>
            <family val="2"/>
          </rPr>
          <t>Ô chỉ tiêu có định dạng số. Đơn vị tính x 1 (hoặc %)</t>
        </r>
      </text>
    </comment>
    <comment ref="D14" authorId="0">
      <text>
        <r>
          <rPr>
            <sz val="10"/>
            <rFont val="Arial"/>
            <family val="2"/>
          </rPr>
          <t>Ô chỉ tiêu có định dạng số. Đơn vị tính x 1 (hoặc %)</t>
        </r>
      </text>
    </comment>
    <comment ref="E14" authorId="0">
      <text>
        <r>
          <rPr>
            <sz val="10"/>
            <rFont val="Arial"/>
            <family val="2"/>
          </rPr>
          <t>Ô chỉ tiêu có định dạng số. Đơn vị tính x 1 (hoặc %)</t>
        </r>
      </text>
    </comment>
    <comment ref="F14" authorId="0">
      <text>
        <r>
          <rPr>
            <sz val="10"/>
            <rFont val="Arial"/>
            <family val="2"/>
          </rPr>
          <t>Ô chỉ tiêu có định dạng số. Đơn vị tính x 1 (hoặc %)</t>
        </r>
      </text>
    </comment>
    <comment ref="G14" authorId="0">
      <text>
        <r>
          <rPr>
            <sz val="10"/>
            <rFont val="Arial"/>
            <family val="2"/>
          </rPr>
          <t>Ô chỉ tiêu có định dạng số. Đơn vị tính x 1 (hoặc %)</t>
        </r>
      </text>
    </comment>
    <comment ref="C15" authorId="0">
      <text>
        <r>
          <rPr>
            <sz val="10"/>
            <rFont val="Arial"/>
            <family val="2"/>
          </rPr>
          <t>Ô chỉ tiêu có định dạng số. Đơn vị tính x 1 (hoặc %)</t>
        </r>
      </text>
    </comment>
    <comment ref="D15" authorId="0">
      <text>
        <r>
          <rPr>
            <sz val="10"/>
            <rFont val="Arial"/>
            <family val="2"/>
          </rPr>
          <t>Ô chỉ tiêu có định dạng số. Đơn vị tính x 1 (hoặc %)</t>
        </r>
      </text>
    </comment>
    <comment ref="E15" authorId="0">
      <text>
        <r>
          <rPr>
            <sz val="10"/>
            <rFont val="Arial"/>
            <family val="2"/>
          </rPr>
          <t>Ô chỉ tiêu có định dạng số. Đơn vị tính x 1 (hoặc %)</t>
        </r>
      </text>
    </comment>
    <comment ref="F15" authorId="0">
      <text>
        <r>
          <rPr>
            <sz val="10"/>
            <rFont val="Arial"/>
            <family val="2"/>
          </rPr>
          <t>Ô chỉ tiêu có định dạng số. Đơn vị tính x 1 (hoặc %)</t>
        </r>
      </text>
    </comment>
    <comment ref="G15" authorId="0">
      <text>
        <r>
          <rPr>
            <sz val="10"/>
            <rFont val="Arial"/>
            <family val="2"/>
          </rPr>
          <t>Ô chỉ tiêu có định dạng số. Đơn vị tính x 1 (hoặc %)</t>
        </r>
      </text>
    </comment>
    <comment ref="C16" authorId="0">
      <text>
        <r>
          <rPr>
            <sz val="10"/>
            <rFont val="Arial"/>
            <family val="2"/>
          </rPr>
          <t>Ô chỉ tiêu có định dạng số. Đơn vị tính x 1 (hoặc %)</t>
        </r>
      </text>
    </comment>
    <comment ref="D16" authorId="0">
      <text>
        <r>
          <rPr>
            <sz val="10"/>
            <rFont val="Arial"/>
            <family val="2"/>
          </rPr>
          <t>Ô chỉ tiêu có định dạng số. Đơn vị tính x 1 (hoặc %)</t>
        </r>
      </text>
    </comment>
    <comment ref="E16" authorId="0">
      <text>
        <r>
          <rPr>
            <sz val="10"/>
            <rFont val="Arial"/>
            <family val="2"/>
          </rPr>
          <t>Ô chỉ tiêu có định dạng số. Đơn vị tính x 1 (hoặc %)</t>
        </r>
      </text>
    </comment>
    <comment ref="F16" authorId="0">
      <text>
        <r>
          <rPr>
            <sz val="10"/>
            <rFont val="Arial"/>
            <family val="2"/>
          </rPr>
          <t>Ô chỉ tiêu có định dạng số. Đơn vị tính x 1 (hoặc %)</t>
        </r>
      </text>
    </comment>
    <comment ref="G16" authorId="0">
      <text>
        <r>
          <rPr>
            <sz val="10"/>
            <rFont val="Arial"/>
            <family val="2"/>
          </rPr>
          <t>Ô chỉ tiêu có định dạng số. Đơn vị tính x 1 (hoặc %)</t>
        </r>
      </text>
    </comment>
  </commentList>
</comments>
</file>

<file path=xl/sharedStrings.xml><?xml version="1.0" encoding="utf-8"?>
<sst xmlns="http://schemas.openxmlformats.org/spreadsheetml/2006/main" count="1521" uniqueCount="347">
  <si>
    <t>BÁO CÁO VỀ HOẠT ĐỘNG ĐẦU TƯ CỦA QUỸ MỞ</t>
  </si>
  <si>
    <t xml:space="preserve"> </t>
  </si>
  <si>
    <t>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</si>
  <si>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</si>
  <si>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</si>
  <si>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</si>
  <si>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</si>
  <si>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</si>
  <si>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</si>
  <si>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</si>
  <si>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</si>
  <si>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</si>
  <si>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</si>
  <si>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</si>
  <si>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</si>
  <si>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</si>
  <si>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</si>
  <si>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</si>
  <si>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</si>
  <si>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</si>
  <si>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</si>
  <si>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</si>
  <si>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</si>
  <si>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</si>
  <si>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</si>
  <si>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</si>
  <si>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</si>
  <si>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</si>
  <si>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</si>
  <si>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</si>
  <si>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</si>
  <si>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</si>
  <si>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</si>
  <si>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</si>
  <si>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</si>
  <si>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</si>
  <si>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</si>
  <si>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</si>
  <si>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</si>
  <si>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</si>
  <si>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</si>
  <si>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</si>
  <si>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</si>
  <si>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</si>
  <si>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</si>
  <si>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</si>
  <si>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</si>
  <si>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</si>
  <si>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</si>
  <si>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</si>
  <si>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</si>
  <si>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</si>
  <si>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</si>
  <si>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</si>
  <si>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</si>
  <si>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</si>
  <si>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</si>
  <si>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</si>
  <si>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</si>
  <si>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</si>
  <si>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</si>
  <si>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</si>
  <si>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</si>
  <si>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</si>
  <si>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</si>
  <si>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</si>
  <si>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</si>
  <si>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</si>
  <si>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</si>
  <si>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</si>
  <si>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</si>
  <si>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</si>
  <si>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</si>
  <si>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</si>
  <si>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</si>
  <si>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</si>
  <si>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</si>
  <si>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</si>
  <si>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</si>
  <si>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</si>
  <si>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</si>
  <si>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</si>
  <si>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</si>
  <si>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</si>
  <si>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</si>
  <si>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</si>
  <si>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</si>
  <si>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</si>
  <si>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</si>
  <si>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</si>
  <si>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</si>
  <si>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</si>
  <si>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</si>
  <si>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</si>
  <si>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</si>
  <si>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</si>
  <si>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</si>
  <si>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</si>
  <si>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</si>
  <si>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</si>
  <si>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</si>
  <si>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</si>
  <si>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</si>
  <si>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</si>
  <si>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</si>
  <si>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</si>
  <si>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</si>
  <si>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</si>
  <si>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</si>
  <si>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</si>
  <si>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</si>
  <si>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</si>
  <si>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</si>
  <si>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</si>
  <si>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</si>
  <si>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</si>
  <si>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</si>
  <si>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</si>
  <si>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</si>
  <si>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</si>
  <si>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</si>
  <si>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</si>
  <si>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</si>
  <si>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</si>
  <si>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</si>
  <si>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</si>
  <si>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</si>
  <si>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</si>
  <si>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</si>
  <si>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</si>
  <si>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</si>
  <si>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</si>
  <si>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</si>
  <si>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</si>
  <si>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</si>
  <si>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</si>
  <si>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</si>
  <si>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</si>
  <si>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</si>
  <si>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</si>
  <si>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</si>
  <si>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</si>
  <si>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</si>
  <si>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</si>
  <si>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</si>
  <si>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</si>
  <si>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</si>
  <si>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</si>
  <si>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</si>
  <si>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</si>
  <si>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</si>
  <si>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</si>
  <si>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</si>
  <si>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</si>
  <si>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</si>
  <si>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</si>
  <si>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</si>
  <si>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</si>
  <si>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</si>
  <si>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</si>
  <si>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</si>
  <si>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</si>
  <si>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</si>
  <si>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</si>
  <si>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</si>
  <si>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</si>
  <si>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</si>
  <si>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</si>
  <si>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</si>
  <si>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</si>
  <si>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</si>
  <si>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</si>
  <si>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</si>
  <si>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</si>
  <si>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</si>
  <si>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</si>
  <si>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</si>
  <si>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</si>
  <si>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</si>
  <si>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</si>
  <si>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</si>
  <si>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</si>
  <si>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</si>
  <si>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</si>
  <si>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</si>
  <si>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</si>
  <si>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</si>
  <si>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</si>
  <si>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</si>
  <si>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</si>
  <si>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</si>
  <si>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</si>
  <si>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</si>
  <si>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</si>
  <si>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</si>
  <si>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</si>
  <si>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</si>
  <si>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</si>
  <si>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</si>
  <si>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</si>
  <si>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</si>
  <si>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</si>
  <si>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</si>
  <si>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</si>
  <si>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</si>
  <si>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</si>
  <si>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</si>
  <si>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</si>
  <si>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</si>
  <si>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</si>
  <si>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 xml:space="preserve">Tổng giá trị danh mục </t>
  </si>
  <si>
    <t>2263</t>
  </si>
  <si>
    <t>Nội dung hoạt động (nên chi tiết_x000D_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</si>
  <si>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</si>
  <si>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</si>
  <si>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</si>
  <si>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</si>
  <si>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</si>
  <si>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</si>
  <si>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</si>
  <si>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</si>
  <si>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</si>
  <si>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</si>
  <si>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</si>
  <si>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</si>
  <si>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</si>
  <si>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</si>
  <si>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</si>
  <si>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</si>
  <si>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</si>
  <si>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</si>
  <si>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</si>
  <si>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</si>
  <si>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</si>
  <si>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</si>
  <si>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</si>
  <si>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</si>
  <si>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</si>
  <si>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</si>
  <si>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</si>
  <si>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</si>
  <si>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</si>
  <si>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</si>
  <si>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</si>
  <si>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</si>
  <si>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</si>
  <si>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</si>
  <si>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</si>
  <si>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</si>
  <si>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</si>
  <si>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</si>
  <si>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</si>
  <si>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</si>
  <si>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</si>
  <si>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</si>
  <si>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</si>
  <si>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</si>
  <si>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</si>
  <si>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</si>
  <si>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</si>
  <si>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</si>
  <si>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</si>
  <si>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</si>
  <si>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</si>
  <si>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</si>
  <si>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</si>
  <si>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</si>
  <si>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</si>
  <si>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</si>
  <si>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</si>
  <si>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</si>
  <si>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</si>
  <si>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</si>
  <si>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</si>
  <si>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</si>
  <si>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</si>
  <si>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</si>
  <si>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</si>
  <si>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</si>
  <si>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</si>
  <si>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</si>
  <si>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</si>
  <si>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</si>
  <si>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</si>
  <si>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</si>
  <si>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</si>
  <si>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</si>
  <si>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</si>
  <si>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</si>
  <si>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</si>
  <si>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</si>
  <si>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</si>
  <si>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</si>
  <si>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</si>
  <si>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</si>
  <si>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</si>
  <si>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</si>
  <si>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</si>
  <si>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</si>
  <si>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</si>
  <si>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</si>
  <si>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</si>
  <si>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</si>
  <si>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</si>
  <si>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</si>
  <si>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</si>
  <si>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</si>
  <si>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</si>
  <si>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</si>
  <si>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</si>
  <si>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</si>
  <si>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</si>
  <si>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</si>
  <si>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</si>
  <si>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</si>
  <si>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</si>
  <si>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</si>
  <si>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</si>
  <si>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</si>
  <si>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</si>
  <si>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</si>
  <si>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</si>
  <si>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</si>
  <si>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</si>
  <si>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</si>
  <si>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</si>
  <si>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</si>
  <si>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</si>
  <si>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</si>
  <si>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</si>
  <si>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quỹ_x000D_
     niêm yết</t>
  </si>
  <si>
    <t>Các loại tài sản khác</t>
  </si>
  <si>
    <t>Tổng giá trị danh mục</t>
  </si>
  <si>
    <t>Tham chiếu</t>
  </si>
  <si>
    <t>Tháng</t>
  </si>
  <si>
    <t>1. Tên Công ty quản lý quỹ:Công ty TNHH MTV Quản lý Quỹ Đầu tư Chứng khoán IPA</t>
  </si>
  <si>
    <t xml:space="preserve">2. Tên Ngân hàng giám sát:Ngân hàng TMCP Đầu tư và Phát triển Việt Nam - CN Hà Thành </t>
  </si>
  <si>
    <t>3. Tên Quỹ: Quỹ đầu tư Trái phiếu VND</t>
  </si>
  <si>
    <t>Tiền gửi ngân hàng dưới 3 tháng</t>
  </si>
  <si>
    <t xml:space="preserve">     VHM121025       </t>
  </si>
  <si>
    <t xml:space="preserve">     VIC121003       </t>
  </si>
  <si>
    <t xml:space="preserve">     CVT122008       </t>
  </si>
  <si>
    <t>…</t>
  </si>
  <si>
    <t>Tiền gửi ngân hàng trên 3 tháng</t>
  </si>
  <si>
    <t xml:space="preserve">     MML121021       </t>
  </si>
  <si>
    <t xml:space="preserve">     VHM121024       </t>
  </si>
  <si>
    <t>4. Ngày lập báo cáo: 03/07/2023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</si>
</sst>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16" x14ac:knownFonts="1">
    <font>
      <sz val="10"/>
      <name val="Arial"/>
    </font>
    <font>
      <sz val="10"/>
      <name val="Arial"/>
      <family val="2"/>
    </font>
    <font>
      <b/>
      <sz val="14"/>
      <name val="Times New Roman"/>
      <family val="1"/>
    </font>
    <font>
      <sz val="12"/>
      <name val="Times New Roman"/>
      <family val="1"/>
    </font>
    <font>
      <sz val="12"/>
      <name val="Times New Roman"/>
      <family val="1"/>
    </font>
    <font>
      <b/>
      <sz val="12"/>
      <name val="Times New Roman"/>
      <family val="1"/>
    </font>
    <font>
      <sz val="12"/>
      <name val="Times New Roman"/>
      <family val="1"/>
    </font>
    <font>
      <sz val="12"/>
      <name val="Times New Roman"/>
      <family val="1"/>
    </font>
    <font>
      <b/>
      <i/>
      <sz val="12"/>
      <name val="Times New Roman"/>
      <family val="1"/>
    </font>
    <font>
      <b/>
      <sz val="12"/>
      <name val="Times New Roman"/>
      <family val="1"/>
    </font>
    <font>
      <i/>
      <sz val="12"/>
      <name val="Times New Roman"/>
      <family val="1"/>
    </font>
    <font>
      <b/>
      <sz val="12"/>
      <name val="Times New Roman"/>
      <family val="1"/>
    </font>
    <font>
      <b/>
      <sz val="12"/>
      <name val="Times New Roman"/>
      <family val="1"/>
    </font>
    <font>
      <sz val="12"/>
      <name val="Times New Roman"/>
      <family val="1"/>
    </font>
    <font>
      <sz val="12"/>
      <color theme="2" tint="-0.89999084444715716"/>
      <name val="Times New Roman"/>
      <family val="1"/>
    </font>
    <font>
      <sz val="12"/>
      <color theme="1"/>
      <name val="Times New Roman"/>
      <family val="1"/>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41">
    <xf numFmtId="0" fontId="0" fillId="0" borderId="0" xfId="0"/>
    <xf numFmtId="0" fontId="3" fillId="0" borderId="0" xfId="0" applyFont="1" applyAlignment="1">
      <alignment horizontal="left"/>
    </xf>
    <xf numFmtId="0" fontId="4" fillId="0" borderId="0" xfId="0" applyFont="1" applyAlignment="1">
      <alignment horizontal="right"/>
    </xf>
    <xf numFmtId="0" fontId="5" fillId="0" borderId="1" xfId="0" applyFont="1" applyBorder="1" applyAlignment="1">
      <alignment horizontal="center" vertical="justify"/>
    </xf>
    <xf numFmtId="0" fontId="6" fillId="0" borderId="1" xfId="0" applyFont="1" applyBorder="1" applyAlignment="1">
      <alignment horizontal="center"/>
    </xf>
    <xf numFmtId="0" fontId="7" fillId="0" borderId="1" xfId="0" applyFont="1" applyBorder="1" applyAlignment="1">
      <alignment horizontal="left"/>
    </xf>
    <xf numFmtId="0" fontId="8" fillId="0" borderId="0" xfId="0" applyFont="1" applyAlignment="1">
      <alignment horizontal="left"/>
    </xf>
    <xf numFmtId="0" fontId="11" fillId="2" borderId="1" xfId="0" applyFont="1" applyFill="1" applyBorder="1" applyAlignment="1">
      <alignment horizontal="center" vertical="justify"/>
    </xf>
    <xf numFmtId="0" fontId="12" fillId="0" borderId="1" xfId="0" applyFont="1" applyBorder="1" applyAlignment="1">
      <alignment horizontal="left"/>
    </xf>
    <xf numFmtId="10" fontId="7" fillId="0" borderId="1" xfId="0" applyNumberFormat="1" applyFont="1" applyFill="1" applyBorder="1" applyAlignment="1">
      <alignment horizontal="right"/>
    </xf>
    <xf numFmtId="10" fontId="3" fillId="0" borderId="1" xfId="0" applyNumberFormat="1" applyFont="1" applyFill="1" applyBorder="1" applyAlignment="1">
      <alignment horizontal="right"/>
    </xf>
    <xf numFmtId="0" fontId="11" fillId="0" borderId="1" xfId="0" applyFont="1" applyFill="1" applyBorder="1" applyAlignment="1">
      <alignment horizontal="center" vertical="justify"/>
    </xf>
    <xf numFmtId="0" fontId="0" fillId="0" borderId="0" xfId="0" applyFill="1"/>
    <xf numFmtId="0" fontId="12" fillId="0" borderId="1" xfId="0" applyFont="1" applyFill="1" applyBorder="1" applyAlignment="1">
      <alignment horizontal="left"/>
    </xf>
    <xf numFmtId="0" fontId="7" fillId="0" borderId="1" xfId="0" applyFont="1" applyFill="1" applyBorder="1" applyAlignment="1">
      <alignment horizontal="left"/>
    </xf>
    <xf numFmtId="164" fontId="7" fillId="0" borderId="1" xfId="1" applyFont="1" applyFill="1" applyBorder="1" applyAlignment="1">
      <alignment horizontal="left"/>
    </xf>
    <xf numFmtId="165" fontId="7" fillId="0" borderId="1" xfId="1" applyNumberFormat="1" applyFont="1" applyFill="1" applyBorder="1" applyAlignment="1">
      <alignment horizontal="left"/>
    </xf>
    <xf numFmtId="10" fontId="0" fillId="0" borderId="0" xfId="2" applyNumberFormat="1" applyFont="1" applyFill="1"/>
    <xf numFmtId="165" fontId="14" fillId="0" borderId="1" xfId="1" applyNumberFormat="1" applyFont="1" applyFill="1" applyBorder="1" applyAlignment="1">
      <alignment horizontal="left"/>
    </xf>
    <xf numFmtId="0" fontId="14" fillId="0" borderId="1" xfId="0" applyFont="1" applyFill="1" applyBorder="1" applyAlignment="1">
      <alignment horizontal="left"/>
    </xf>
    <xf numFmtId="0" fontId="3" fillId="0" borderId="1" xfId="0" applyFont="1" applyFill="1" applyBorder="1" applyAlignment="1">
      <alignment horizontal="left"/>
    </xf>
    <xf numFmtId="165" fontId="5" fillId="0" borderId="1" xfId="1" applyNumberFormat="1" applyFont="1" applyFill="1" applyBorder="1" applyAlignment="1">
      <alignment horizontal="left"/>
    </xf>
    <xf numFmtId="165" fontId="5" fillId="0" borderId="1" xfId="0" applyNumberFormat="1" applyFont="1" applyFill="1" applyBorder="1" applyAlignment="1">
      <alignment horizontal="left"/>
    </xf>
    <xf numFmtId="10" fontId="5" fillId="0" borderId="1" xfId="0" applyNumberFormat="1" applyFont="1" applyFill="1" applyBorder="1" applyAlignment="1">
      <alignment horizontal="right"/>
    </xf>
    <xf numFmtId="0" fontId="13" fillId="0" borderId="1" xfId="0" applyFont="1" applyFill="1" applyBorder="1" applyAlignment="1">
      <alignment horizontal="left"/>
    </xf>
    <xf numFmtId="164" fontId="3" fillId="0" borderId="1" xfId="1" applyFont="1" applyFill="1" applyBorder="1" applyAlignment="1">
      <alignment horizontal="left"/>
    </xf>
    <xf numFmtId="0" fontId="7" fillId="0" borderId="1" xfId="0" applyFont="1" applyFill="1" applyBorder="1" applyAlignment="1">
      <alignment horizontal="right"/>
    </xf>
    <xf numFmtId="165" fontId="12" fillId="0" borderId="1" xfId="1" applyNumberFormat="1" applyFont="1" applyFill="1" applyBorder="1" applyAlignment="1">
      <alignment horizontal="left"/>
    </xf>
    <xf numFmtId="165" fontId="3" fillId="0" borderId="1" xfId="1" applyNumberFormat="1" applyFont="1" applyFill="1" applyBorder="1" applyAlignment="1">
      <alignment horizontal="left"/>
    </xf>
    <xf numFmtId="165" fontId="0" fillId="0" borderId="0" xfId="0" applyNumberFormat="1" applyFill="1"/>
    <xf numFmtId="165" fontId="15" fillId="0" borderId="1" xfId="1" applyNumberFormat="1" applyFont="1" applyFill="1" applyBorder="1" applyAlignment="1">
      <alignment horizontal="left"/>
    </xf>
    <xf numFmtId="10" fontId="15" fillId="0" borderId="1" xfId="0" applyNumberFormat="1" applyFont="1" applyFill="1" applyBorder="1" applyAlignment="1">
      <alignment horizontal="right"/>
    </xf>
    <xf numFmtId="0" fontId="15" fillId="0" borderId="1" xfId="0" applyFont="1" applyFill="1" applyBorder="1" applyAlignment="1">
      <alignment horizontal="left"/>
    </xf>
    <xf numFmtId="0" fontId="3" fillId="0" borderId="0" xfId="0" applyFont="1" applyAlignment="1"/>
    <xf numFmtId="164" fontId="0" fillId="0" borderId="0" xfId="1" applyFont="1" applyFill="1"/>
    <xf numFmtId="0" fontId="10" fillId="0" borderId="0" xfId="0" applyFont="1" applyAlignment="1">
      <alignment horizontal="center" vertical="justify"/>
    </xf>
    <xf numFmtId="0" fontId="9" fillId="0" borderId="0" xfId="0" applyFont="1" applyAlignment="1">
      <alignment horizontal="center" vertical="justify"/>
    </xf>
    <xf numFmtId="0" fontId="2" fillId="0" borderId="0" xfId="0" applyFont="1" applyAlignment="1">
      <alignment horizontal="center" vertical="justify"/>
    </xf>
    <xf numFmtId="0" fontId="3" fillId="0" borderId="0" xfId="0" applyFont="1" applyAlignment="1">
      <alignment horizontal="left"/>
    </xf>
    <xf numFmtId="0" fontId="12" fillId="0" borderId="1" xfId="0" applyFont="1" applyFill="1" applyBorder="1" applyAlignment="1">
      <alignment horizontal="left"/>
    </xf>
    <xf numFmtId="0" fontId="11" fillId="2" borderId="1" xfId="0" applyFont="1" applyFill="1" applyBorder="1" applyAlignment="1">
      <alignment horizontal="center" vertical="justify"/>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35"/>
  <sheetViews>
    <sheetView workbookViewId="0">
      <selection activeCell="D26" sqref="D26"/>
    </sheetView>
  </sheetViews>
  <sheetFormatPr defaultRowHeight="12.75" x14ac:dyDescent="0.2"/>
  <cols>
    <col min="1" max="1" width="32.85546875" customWidth="1"/>
    <col min="2" max="2" width="33.85546875" customWidth="1"/>
    <col min="3" max="3" width="27.7109375" customWidth="1"/>
    <col min="4" max="4" width="37" customWidth="1"/>
  </cols>
  <sheetData>
    <row r="1" spans="1:4" ht="15" customHeight="1" x14ac:dyDescent="0.2">
      <c r="A1" s="37" t="s">
        <v>0</v>
      </c>
      <c r="B1" s="37"/>
      <c r="C1" s="37"/>
      <c r="D1" s="37"/>
    </row>
    <row r="2" spans="1:4" ht="9" customHeight="1" x14ac:dyDescent="0.2">
      <c r="A2" s="37"/>
      <c r="B2" s="37"/>
      <c r="C2" s="37"/>
      <c r="D2" s="37"/>
    </row>
    <row r="3" spans="1:4" ht="15" customHeight="1" x14ac:dyDescent="0.25">
      <c r="A3" s="1" t="s">
        <v>1</v>
      </c>
      <c r="B3" s="1" t="s">
        <v>1</v>
      </c>
      <c r="C3" s="2" t="s">
        <v>2</v>
      </c>
      <c r="D3" s="1" t="s">
        <v>334</v>
      </c>
    </row>
    <row r="4" spans="1:4" ht="15" customHeight="1" x14ac:dyDescent="0.25">
      <c r="A4" s="1" t="s">
        <v>1</v>
      </c>
      <c r="B4" s="1" t="s">
        <v>1</v>
      </c>
      <c r="C4" s="2"/>
      <c r="D4" s="1">
        <v>6</v>
      </c>
    </row>
    <row r="5" spans="1:4" ht="15" customHeight="1" x14ac:dyDescent="0.25">
      <c r="A5" s="1" t="s">
        <v>1</v>
      </c>
      <c r="B5" s="1" t="s">
        <v>1</v>
      </c>
      <c r="C5" s="2" t="s">
        <v>3</v>
      </c>
      <c r="D5" s="1">
        <v>2023</v>
      </c>
    </row>
    <row r="6" spans="1:4" ht="15" customHeight="1" x14ac:dyDescent="0.25">
      <c r="A6" s="1" t="s">
        <v>1</v>
      </c>
      <c r="B6" s="1" t="s">
        <v>1</v>
      </c>
      <c r="C6" s="1" t="s">
        <v>1</v>
      </c>
      <c r="D6" s="1" t="s">
        <v>1</v>
      </c>
    </row>
    <row r="7" spans="1:4" ht="15" customHeight="1" x14ac:dyDescent="0.25">
      <c r="A7" s="33" t="s">
        <v>335</v>
      </c>
      <c r="B7" s="33"/>
      <c r="C7" s="1"/>
      <c r="D7" s="1" t="s">
        <v>1</v>
      </c>
    </row>
    <row r="8" spans="1:4" ht="15" customHeight="1" x14ac:dyDescent="0.25">
      <c r="A8" s="33" t="s">
        <v>336</v>
      </c>
      <c r="B8" s="33"/>
      <c r="C8" s="1"/>
      <c r="D8" s="1" t="s">
        <v>1</v>
      </c>
    </row>
    <row r="9" spans="1:4" ht="15" customHeight="1" x14ac:dyDescent="0.25">
      <c r="A9" s="38" t="s">
        <v>337</v>
      </c>
      <c r="B9" s="38"/>
      <c r="C9" s="1"/>
      <c r="D9" s="1" t="s">
        <v>1</v>
      </c>
    </row>
    <row r="10" spans="1:4" ht="15" customHeight="1" x14ac:dyDescent="0.25">
      <c r="A10" s="38" t="s">
        <v>346</v>
      </c>
      <c r="B10" s="38"/>
      <c r="C10" s="1"/>
      <c r="D10" s="1" t="s">
        <v>1</v>
      </c>
    </row>
    <row r="11" spans="1:4" ht="15" customHeight="1" x14ac:dyDescent="0.25">
      <c r="A11" s="1" t="s">
        <v>1</v>
      </c>
      <c r="B11" s="1" t="s">
        <v>1</v>
      </c>
      <c r="C11" s="1" t="s">
        <v>1</v>
      </c>
      <c r="D11" s="1" t="s">
        <v>1</v>
      </c>
    </row>
    <row r="12" spans="1:4" ht="15" customHeight="1" x14ac:dyDescent="0.25">
      <c r="A12" s="1" t="s">
        <v>1</v>
      </c>
      <c r="B12" s="1" t="s">
        <v>1</v>
      </c>
      <c r="C12" s="1" t="s">
        <v>1</v>
      </c>
      <c r="D12" s="1" t="s">
        <v>4</v>
      </c>
    </row>
    <row r="13" spans="1:4" ht="15" customHeight="1" x14ac:dyDescent="0.25">
      <c r="A13" s="1" t="s">
        <v>1</v>
      </c>
      <c r="B13" s="3" t="s">
        <v>5</v>
      </c>
      <c r="C13" s="3" t="s">
        <v>6</v>
      </c>
      <c r="D13" s="3" t="s">
        <v>7</v>
      </c>
    </row>
    <row r="14" spans="1:4" ht="15" customHeight="1" x14ac:dyDescent="0.25">
      <c r="A14" s="1" t="s">
        <v>1</v>
      </c>
      <c r="B14" s="4" t="s">
        <v>8</v>
      </c>
      <c r="C14" s="5" t="s">
        <v>9</v>
      </c>
      <c r="D14" s="5" t="s">
        <v>10</v>
      </c>
    </row>
    <row r="15" spans="1:4" ht="15" customHeight="1" x14ac:dyDescent="0.25">
      <c r="A15" s="1" t="s">
        <v>1</v>
      </c>
      <c r="B15" s="4" t="s">
        <v>11</v>
      </c>
      <c r="C15" s="5" t="s">
        <v>12</v>
      </c>
      <c r="D15" s="5" t="s">
        <v>13</v>
      </c>
    </row>
    <row r="16" spans="1:4" ht="15" customHeight="1" x14ac:dyDescent="0.25">
      <c r="A16" s="1" t="s">
        <v>1</v>
      </c>
      <c r="B16" s="4" t="s">
        <v>14</v>
      </c>
      <c r="C16" s="5" t="s">
        <v>15</v>
      </c>
      <c r="D16" s="5" t="s">
        <v>16</v>
      </c>
    </row>
    <row r="17" spans="1:4" ht="15" customHeight="1" x14ac:dyDescent="0.25">
      <c r="A17" s="1" t="s">
        <v>1</v>
      </c>
      <c r="B17" s="4" t="s">
        <v>17</v>
      </c>
      <c r="C17" s="5" t="s">
        <v>18</v>
      </c>
      <c r="D17" s="5" t="s">
        <v>19</v>
      </c>
    </row>
    <row r="18" spans="1:4" ht="15" customHeight="1" x14ac:dyDescent="0.25">
      <c r="A18" s="1" t="s">
        <v>1</v>
      </c>
      <c r="B18" s="4" t="s">
        <v>20</v>
      </c>
      <c r="C18" s="5" t="s">
        <v>21</v>
      </c>
      <c r="D18" s="5" t="s">
        <v>22</v>
      </c>
    </row>
    <row r="19" spans="1:4" ht="15" customHeight="1" x14ac:dyDescent="0.25">
      <c r="A19" s="1"/>
      <c r="B19" s="4" t="s">
        <v>23</v>
      </c>
      <c r="C19" s="5" t="s">
        <v>24</v>
      </c>
      <c r="D19" s="5" t="s">
        <v>25</v>
      </c>
    </row>
    <row r="20" spans="1:4" ht="15" customHeight="1" x14ac:dyDescent="0.25">
      <c r="A20" s="1"/>
      <c r="B20" s="4" t="s">
        <v>26</v>
      </c>
      <c r="C20" s="5" t="s">
        <v>27</v>
      </c>
      <c r="D20" s="5" t="s">
        <v>28</v>
      </c>
    </row>
    <row r="21" spans="1:4" ht="15" customHeight="1" x14ac:dyDescent="0.25">
      <c r="A21" s="1"/>
      <c r="B21" s="4" t="s">
        <v>29</v>
      </c>
      <c r="C21" s="5" t="s">
        <v>30</v>
      </c>
      <c r="D21" s="5" t="s">
        <v>31</v>
      </c>
    </row>
    <row r="22" spans="1:4" ht="15" customHeight="1" x14ac:dyDescent="0.25">
      <c r="A22" s="1"/>
      <c r="B22" s="4" t="s">
        <v>32</v>
      </c>
      <c r="C22" s="5" t="s">
        <v>33</v>
      </c>
      <c r="D22" s="5" t="s">
        <v>34</v>
      </c>
    </row>
    <row r="23" spans="1:4" ht="15" customHeight="1" x14ac:dyDescent="0.25">
      <c r="A23" s="1"/>
      <c r="B23" s="4" t="s">
        <v>35</v>
      </c>
      <c r="C23" s="5" t="s">
        <v>36</v>
      </c>
      <c r="D23" s="5" t="s">
        <v>37</v>
      </c>
    </row>
    <row r="24" spans="1:4" ht="15" customHeight="1" x14ac:dyDescent="0.25">
      <c r="A24" s="1"/>
      <c r="B24" s="4" t="s">
        <v>38</v>
      </c>
      <c r="C24" s="5" t="s">
        <v>39</v>
      </c>
      <c r="D24" s="5" t="s">
        <v>40</v>
      </c>
    </row>
    <row r="25" spans="1:4" ht="15" customHeight="1" x14ac:dyDescent="0.25">
      <c r="A25" s="1"/>
      <c r="B25" s="4" t="s">
        <v>41</v>
      </c>
      <c r="C25" s="5" t="s">
        <v>42</v>
      </c>
      <c r="D25" s="5" t="s">
        <v>43</v>
      </c>
    </row>
    <row r="26" spans="1:4" ht="15" customHeight="1" x14ac:dyDescent="0.25">
      <c r="A26" s="1"/>
      <c r="B26" s="4" t="s">
        <v>44</v>
      </c>
      <c r="C26" s="5" t="s">
        <v>45</v>
      </c>
      <c r="D26" s="5" t="s">
        <v>46</v>
      </c>
    </row>
    <row r="27" spans="1:4" ht="15" customHeight="1" x14ac:dyDescent="0.25">
      <c r="A27" s="1" t="s">
        <v>1</v>
      </c>
      <c r="B27" s="6" t="s">
        <v>47</v>
      </c>
      <c r="C27" s="1" t="s">
        <v>48</v>
      </c>
      <c r="D27" s="1" t="s">
        <v>1</v>
      </c>
    </row>
    <row r="28" spans="1:4" ht="15" customHeight="1" x14ac:dyDescent="0.25">
      <c r="A28" s="1" t="s">
        <v>1</v>
      </c>
      <c r="B28" s="1" t="s">
        <v>1</v>
      </c>
      <c r="C28" s="1" t="s">
        <v>49</v>
      </c>
      <c r="D28" s="1"/>
    </row>
    <row r="29" spans="1:4" ht="15" customHeight="1" x14ac:dyDescent="0.25">
      <c r="A29" s="1" t="s">
        <v>1</v>
      </c>
      <c r="B29" s="1" t="s">
        <v>1</v>
      </c>
      <c r="C29" s="1" t="s">
        <v>50</v>
      </c>
      <c r="D29" s="1" t="s">
        <v>1</v>
      </c>
    </row>
    <row r="30" spans="1:4" ht="15" customHeight="1" x14ac:dyDescent="0.25">
      <c r="A30" s="1" t="s">
        <v>1</v>
      </c>
      <c r="B30" s="1" t="s">
        <v>1</v>
      </c>
      <c r="C30" s="1" t="s">
        <v>1</v>
      </c>
      <c r="D30" s="1" t="s">
        <v>1</v>
      </c>
    </row>
    <row r="31" spans="1:4" ht="15" customHeight="1" x14ac:dyDescent="0.25">
      <c r="A31" s="1" t="s">
        <v>1</v>
      </c>
      <c r="B31" s="1" t="s">
        <v>1</v>
      </c>
      <c r="C31" s="1" t="s">
        <v>1</v>
      </c>
      <c r="D31" s="1" t="s">
        <v>1</v>
      </c>
    </row>
    <row r="32" spans="1:4" ht="15" customHeight="1" x14ac:dyDescent="0.25">
      <c r="A32" s="1" t="s">
        <v>1</v>
      </c>
      <c r="B32" s="1" t="s">
        <v>1</v>
      </c>
      <c r="C32" s="1" t="s">
        <v>1</v>
      </c>
      <c r="D32" s="1" t="s">
        <v>1</v>
      </c>
    </row>
    <row r="33" spans="1:4" ht="32.25" customHeight="1" x14ac:dyDescent="0.2">
      <c r="A33" s="36" t="s">
        <v>51</v>
      </c>
      <c r="B33" s="36"/>
      <c r="C33" s="36" t="s">
        <v>52</v>
      </c>
      <c r="D33" s="36"/>
    </row>
    <row r="34" spans="1:4" ht="15" customHeight="1" x14ac:dyDescent="0.2">
      <c r="A34" s="35" t="s">
        <v>53</v>
      </c>
      <c r="B34" s="35"/>
      <c r="C34" s="35" t="s">
        <v>53</v>
      </c>
      <c r="D34" s="35"/>
    </row>
    <row r="35" spans="1:4" ht="15" customHeight="1" x14ac:dyDescent="0.25">
      <c r="A35" s="1" t="s">
        <v>1</v>
      </c>
      <c r="B35" s="1" t="s">
        <v>1</v>
      </c>
      <c r="C35" s="1" t="s">
        <v>1</v>
      </c>
      <c r="D35" s="1" t="s">
        <v>1</v>
      </c>
    </row>
  </sheetData>
  <mergeCells count="7">
    <mergeCell ref="A34:B34"/>
    <mergeCell ref="C33:D33"/>
    <mergeCell ref="C34:D34"/>
    <mergeCell ref="A1:D2"/>
    <mergeCell ref="A9:B9"/>
    <mergeCell ref="A10:B10"/>
    <mergeCell ref="A33:B33"/>
  </mergeCells>
  <pageMargins left="0.75" right="0.75" top="1" bottom="1" header="0.5" footer="0.5"/>
  <pageSetup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16"/>
  <sheetViews>
    <sheetView workbookViewId="0">
      <selection sqref="A1:A2"/>
    </sheetView>
  </sheetViews>
  <sheetFormatPr defaultRowHeight="12.75" x14ac:dyDescent="0.2"/>
  <cols>
    <col min="1" max="1" width="6.85546875" customWidth="1"/>
    <col min="2" max="2" width="40.5703125" customWidth="1"/>
    <col min="3" max="6" width="13.85546875" customWidth="1"/>
    <col min="7" max="7" width="14.7109375" customWidth="1"/>
  </cols>
  <sheetData>
    <row r="1" spans="1:7" ht="15" customHeight="1" x14ac:dyDescent="0.2">
      <c r="A1" s="40" t="s">
        <v>5</v>
      </c>
      <c r="B1" s="40" t="s">
        <v>117</v>
      </c>
      <c r="C1" s="40" t="s">
        <v>234</v>
      </c>
      <c r="D1" s="40"/>
      <c r="E1" s="40" t="s">
        <v>235</v>
      </c>
      <c r="F1" s="40"/>
      <c r="G1" s="40" t="s">
        <v>315</v>
      </c>
    </row>
    <row r="2" spans="1:7" ht="15" customHeight="1" x14ac:dyDescent="0.2">
      <c r="A2" s="40"/>
      <c r="B2" s="40"/>
      <c r="C2" s="7" t="s">
        <v>306</v>
      </c>
      <c r="D2" s="7" t="s">
        <v>312</v>
      </c>
      <c r="E2" s="7" t="s">
        <v>306</v>
      </c>
      <c r="F2" s="7" t="s">
        <v>312</v>
      </c>
      <c r="G2" s="40"/>
    </row>
    <row r="3" spans="1:7" ht="15" customHeight="1" x14ac:dyDescent="0.25">
      <c r="A3" s="8" t="s">
        <v>58</v>
      </c>
      <c r="B3" s="8" t="s">
        <v>316</v>
      </c>
      <c r="C3" s="8" t="s">
        <v>1</v>
      </c>
      <c r="D3" s="8" t="s">
        <v>1</v>
      </c>
      <c r="E3" s="8" t="s">
        <v>1</v>
      </c>
      <c r="F3" s="8" t="s">
        <v>1</v>
      </c>
      <c r="G3" s="8" t="s">
        <v>1</v>
      </c>
    </row>
    <row r="4" spans="1:7" ht="15" customHeight="1" x14ac:dyDescent="0.25">
      <c r="A4" s="5" t="s">
        <v>1</v>
      </c>
      <c r="B4" s="5" t="s">
        <v>76</v>
      </c>
      <c r="C4" s="5" t="s">
        <v>1</v>
      </c>
      <c r="D4" s="5" t="s">
        <v>1</v>
      </c>
      <c r="E4" s="5" t="s">
        <v>1</v>
      </c>
      <c r="F4" s="5" t="s">
        <v>1</v>
      </c>
      <c r="G4" s="5" t="s">
        <v>1</v>
      </c>
    </row>
    <row r="5" spans="1:7" ht="15" customHeight="1" x14ac:dyDescent="0.25">
      <c r="A5" s="5" t="s">
        <v>1</v>
      </c>
      <c r="B5" s="5" t="s">
        <v>79</v>
      </c>
      <c r="C5" s="5" t="s">
        <v>1</v>
      </c>
      <c r="D5" s="5" t="s">
        <v>1</v>
      </c>
      <c r="E5" s="5" t="s">
        <v>1</v>
      </c>
      <c r="F5" s="5" t="s">
        <v>1</v>
      </c>
      <c r="G5" s="5" t="s">
        <v>1</v>
      </c>
    </row>
    <row r="6" spans="1:7" ht="15" customHeight="1" x14ac:dyDescent="0.25">
      <c r="A6" s="5" t="s">
        <v>1</v>
      </c>
      <c r="B6" s="5" t="s">
        <v>317</v>
      </c>
      <c r="C6" s="5" t="s">
        <v>1</v>
      </c>
      <c r="D6" s="5" t="s">
        <v>1</v>
      </c>
      <c r="E6" s="5" t="s">
        <v>1</v>
      </c>
      <c r="F6" s="5" t="s">
        <v>1</v>
      </c>
      <c r="G6" s="5" t="s">
        <v>1</v>
      </c>
    </row>
    <row r="7" spans="1:7" ht="15" customHeight="1" x14ac:dyDescent="0.25">
      <c r="A7" s="5" t="s">
        <v>66</v>
      </c>
      <c r="B7" s="5" t="s">
        <v>66</v>
      </c>
      <c r="C7" s="5" t="s">
        <v>66</v>
      </c>
      <c r="D7" s="5" t="s">
        <v>66</v>
      </c>
      <c r="E7" s="5" t="s">
        <v>66</v>
      </c>
      <c r="F7" s="5" t="s">
        <v>66</v>
      </c>
      <c r="G7" s="5" t="s">
        <v>66</v>
      </c>
    </row>
    <row r="8" spans="1:7" ht="15" customHeight="1" x14ac:dyDescent="0.25">
      <c r="A8" s="8" t="s">
        <v>96</v>
      </c>
      <c r="B8" s="8" t="s">
        <v>318</v>
      </c>
      <c r="C8" s="8" t="s">
        <v>1</v>
      </c>
      <c r="D8" s="8" t="s">
        <v>1</v>
      </c>
      <c r="E8" s="8" t="s">
        <v>1</v>
      </c>
      <c r="F8" s="8" t="s">
        <v>1</v>
      </c>
      <c r="G8" s="8" t="s">
        <v>1</v>
      </c>
    </row>
    <row r="9" spans="1:7" ht="15" customHeight="1" x14ac:dyDescent="0.25">
      <c r="A9" s="5" t="s">
        <v>1</v>
      </c>
      <c r="B9" s="5" t="s">
        <v>319</v>
      </c>
      <c r="C9" s="5" t="s">
        <v>1</v>
      </c>
      <c r="D9" s="5" t="s">
        <v>1</v>
      </c>
      <c r="E9" s="5" t="s">
        <v>1</v>
      </c>
      <c r="F9" s="5" t="s">
        <v>1</v>
      </c>
      <c r="G9" s="5" t="s">
        <v>1</v>
      </c>
    </row>
    <row r="10" spans="1:7" ht="15" customHeight="1" x14ac:dyDescent="0.25">
      <c r="A10" s="5" t="s">
        <v>66</v>
      </c>
      <c r="B10" s="5" t="s">
        <v>66</v>
      </c>
      <c r="C10" s="5" t="s">
        <v>66</v>
      </c>
      <c r="D10" s="5" t="s">
        <v>66</v>
      </c>
      <c r="E10" s="5" t="s">
        <v>66</v>
      </c>
      <c r="F10" s="5" t="s">
        <v>66</v>
      </c>
      <c r="G10" s="5" t="s">
        <v>66</v>
      </c>
    </row>
    <row r="11" spans="1:7" ht="15" customHeight="1" x14ac:dyDescent="0.25">
      <c r="A11" s="5" t="s">
        <v>1</v>
      </c>
      <c r="B11" s="5" t="s">
        <v>320</v>
      </c>
      <c r="C11" s="5" t="s">
        <v>1</v>
      </c>
      <c r="D11" s="5" t="s">
        <v>1</v>
      </c>
      <c r="E11" s="5" t="s">
        <v>1</v>
      </c>
      <c r="F11" s="5" t="s">
        <v>1</v>
      </c>
      <c r="G11" s="5" t="s">
        <v>1</v>
      </c>
    </row>
    <row r="12" spans="1:7" ht="15" customHeight="1" x14ac:dyDescent="0.25">
      <c r="A12" s="5" t="s">
        <v>66</v>
      </c>
      <c r="B12" s="5" t="s">
        <v>66</v>
      </c>
      <c r="C12" s="5" t="s">
        <v>66</v>
      </c>
      <c r="D12" s="5" t="s">
        <v>66</v>
      </c>
      <c r="E12" s="5" t="s">
        <v>66</v>
      </c>
      <c r="F12" s="5" t="s">
        <v>66</v>
      </c>
      <c r="G12" s="5" t="s">
        <v>66</v>
      </c>
    </row>
    <row r="13" spans="1:7" ht="15" customHeight="1" x14ac:dyDescent="0.25">
      <c r="A13" s="8" t="s">
        <v>144</v>
      </c>
      <c r="B13" s="8" t="s">
        <v>321</v>
      </c>
      <c r="C13" s="8" t="s">
        <v>1</v>
      </c>
      <c r="D13" s="8" t="s">
        <v>1</v>
      </c>
      <c r="E13" s="8" t="s">
        <v>1</v>
      </c>
      <c r="F13" s="8" t="s">
        <v>1</v>
      </c>
      <c r="G13" s="8" t="s">
        <v>1</v>
      </c>
    </row>
    <row r="14" spans="1:7" ht="15" customHeight="1" x14ac:dyDescent="0.25">
      <c r="A14" s="8" t="s">
        <v>147</v>
      </c>
      <c r="B14" s="8" t="s">
        <v>322</v>
      </c>
      <c r="C14" s="8" t="s">
        <v>1</v>
      </c>
      <c r="D14" s="8" t="s">
        <v>1</v>
      </c>
      <c r="E14" s="8" t="s">
        <v>1</v>
      </c>
      <c r="F14" s="8" t="s">
        <v>1</v>
      </c>
      <c r="G14" s="8" t="s">
        <v>1</v>
      </c>
    </row>
    <row r="15" spans="1:7" ht="15" customHeight="1" x14ac:dyDescent="0.25">
      <c r="A15" s="5" t="s">
        <v>1</v>
      </c>
      <c r="B15" s="5" t="s">
        <v>323</v>
      </c>
      <c r="C15" s="5" t="s">
        <v>1</v>
      </c>
      <c r="D15" s="5" t="s">
        <v>1</v>
      </c>
      <c r="E15" s="5" t="s">
        <v>1</v>
      </c>
      <c r="F15" s="5" t="s">
        <v>1</v>
      </c>
      <c r="G15" s="5" t="s">
        <v>1</v>
      </c>
    </row>
    <row r="16" spans="1:7" ht="15" customHeight="1" x14ac:dyDescent="0.25">
      <c r="A16" s="5" t="s">
        <v>1</v>
      </c>
      <c r="B16" s="5" t="s">
        <v>152</v>
      </c>
      <c r="C16" s="5" t="s">
        <v>1</v>
      </c>
      <c r="D16" s="5" t="s">
        <v>1</v>
      </c>
      <c r="E16" s="5" t="s">
        <v>1</v>
      </c>
      <c r="F16" s="5" t="s">
        <v>1</v>
      </c>
      <c r="G16" s="5" t="s">
        <v>1</v>
      </c>
    </row>
  </sheetData>
  <mergeCells count="5">
    <mergeCell ref="E1:F1"/>
    <mergeCell ref="C1:D1"/>
    <mergeCell ref="G1:G2"/>
    <mergeCell ref="B1:B2"/>
    <mergeCell ref="A1:A2"/>
  </mergeCells>
  <pageMargins left="0.75" right="0.75" top="1" bottom="1" header="0.5" footer="0.5"/>
  <pageSetup orientation="portrait" horizontalDpi="300" verticalDpi="300"/>
  <headerFooter alignWithMargins="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H21"/>
  <sheetViews>
    <sheetView workbookViewId="0">
      <selection sqref="A1:A2"/>
    </sheetView>
  </sheetViews>
  <sheetFormatPr defaultRowHeight="12.75" x14ac:dyDescent="0.2"/>
  <cols>
    <col min="1" max="1" width="6.85546875" customWidth="1"/>
    <col min="2" max="2" width="25.140625" customWidth="1"/>
    <col min="3" max="3" width="12.5703125" customWidth="1"/>
    <col min="4" max="4" width="13" customWidth="1"/>
    <col min="5" max="5" width="14" customWidth="1"/>
    <col min="6" max="7" width="12.7109375" customWidth="1"/>
    <col min="8" max="8" width="15" customWidth="1"/>
  </cols>
  <sheetData>
    <row r="1" spans="1:8" ht="15" customHeight="1" x14ac:dyDescent="0.2">
      <c r="A1" s="40" t="s">
        <v>5</v>
      </c>
      <c r="B1" s="40" t="s">
        <v>324</v>
      </c>
      <c r="C1" s="40" t="s">
        <v>178</v>
      </c>
      <c r="D1" s="40" t="s">
        <v>179</v>
      </c>
      <c r="E1" s="40"/>
      <c r="F1" s="40" t="s">
        <v>180</v>
      </c>
      <c r="G1" s="40"/>
      <c r="H1" s="40" t="s">
        <v>325</v>
      </c>
    </row>
    <row r="2" spans="1:8" ht="15" customHeight="1" x14ac:dyDescent="0.2">
      <c r="A2" s="40"/>
      <c r="B2" s="40"/>
      <c r="C2" s="40"/>
      <c r="D2" s="7" t="s">
        <v>306</v>
      </c>
      <c r="E2" s="7" t="s">
        <v>312</v>
      </c>
      <c r="F2" s="7" t="s">
        <v>306</v>
      </c>
      <c r="G2" s="7" t="s">
        <v>312</v>
      </c>
      <c r="H2" s="40"/>
    </row>
    <row r="3" spans="1:8" ht="15" customHeight="1" x14ac:dyDescent="0.25">
      <c r="A3" s="8" t="s">
        <v>58</v>
      </c>
      <c r="B3" s="8" t="s">
        <v>326</v>
      </c>
      <c r="C3" s="8" t="s">
        <v>1</v>
      </c>
      <c r="D3" s="8" t="s">
        <v>1</v>
      </c>
      <c r="E3" s="8" t="s">
        <v>1</v>
      </c>
      <c r="F3" s="8" t="s">
        <v>1</v>
      </c>
      <c r="G3" s="8" t="s">
        <v>1</v>
      </c>
      <c r="H3" s="8" t="s">
        <v>1</v>
      </c>
    </row>
    <row r="4" spans="1:8" ht="15" customHeight="1" x14ac:dyDescent="0.25">
      <c r="A4" s="5" t="s">
        <v>66</v>
      </c>
      <c r="B4" s="5" t="s">
        <v>66</v>
      </c>
      <c r="C4" s="5" t="s">
        <v>66</v>
      </c>
      <c r="D4" s="5" t="s">
        <v>66</v>
      </c>
      <c r="E4" s="5" t="s">
        <v>66</v>
      </c>
      <c r="F4" s="5" t="s">
        <v>66</v>
      </c>
      <c r="G4" s="5" t="s">
        <v>66</v>
      </c>
      <c r="H4" s="5" t="s">
        <v>66</v>
      </c>
    </row>
    <row r="5" spans="1:8" ht="15" customHeight="1" x14ac:dyDescent="0.25">
      <c r="A5" s="5" t="s">
        <v>1</v>
      </c>
      <c r="B5" s="5" t="s">
        <v>183</v>
      </c>
      <c r="C5" s="5" t="s">
        <v>1</v>
      </c>
      <c r="D5" s="5" t="s">
        <v>1</v>
      </c>
      <c r="E5" s="5" t="s">
        <v>1</v>
      </c>
      <c r="F5" s="5" t="s">
        <v>1</v>
      </c>
      <c r="G5" s="5" t="s">
        <v>1</v>
      </c>
      <c r="H5" s="5" t="s">
        <v>1</v>
      </c>
    </row>
    <row r="6" spans="1:8" ht="15" customHeight="1" x14ac:dyDescent="0.25">
      <c r="A6" s="8" t="s">
        <v>96</v>
      </c>
      <c r="B6" s="8" t="s">
        <v>327</v>
      </c>
      <c r="C6" s="8" t="s">
        <v>1</v>
      </c>
      <c r="D6" s="8" t="s">
        <v>1</v>
      </c>
      <c r="E6" s="8" t="s">
        <v>1</v>
      </c>
      <c r="F6" s="8" t="s">
        <v>1</v>
      </c>
      <c r="G6" s="8" t="s">
        <v>1</v>
      </c>
      <c r="H6" s="8" t="s">
        <v>1</v>
      </c>
    </row>
    <row r="7" spans="1:8" ht="15" customHeight="1" x14ac:dyDescent="0.25">
      <c r="A7" s="5" t="s">
        <v>66</v>
      </c>
      <c r="B7" s="5" t="s">
        <v>66</v>
      </c>
      <c r="C7" s="5" t="s">
        <v>66</v>
      </c>
      <c r="D7" s="5" t="s">
        <v>66</v>
      </c>
      <c r="E7" s="5" t="s">
        <v>66</v>
      </c>
      <c r="F7" s="5" t="s">
        <v>66</v>
      </c>
      <c r="G7" s="5" t="s">
        <v>66</v>
      </c>
      <c r="H7" s="5" t="s">
        <v>66</v>
      </c>
    </row>
    <row r="8" spans="1:8" ht="15" customHeight="1" x14ac:dyDescent="0.25">
      <c r="A8" s="5" t="s">
        <v>1</v>
      </c>
      <c r="B8" s="5" t="s">
        <v>183</v>
      </c>
      <c r="C8" s="5" t="s">
        <v>1</v>
      </c>
      <c r="D8" s="5" t="s">
        <v>1</v>
      </c>
      <c r="E8" s="5" t="s">
        <v>1</v>
      </c>
      <c r="F8" s="5" t="s">
        <v>1</v>
      </c>
      <c r="G8" s="5" t="s">
        <v>1</v>
      </c>
      <c r="H8" s="5" t="s">
        <v>1</v>
      </c>
    </row>
    <row r="9" spans="1:8" ht="15" customHeight="1" x14ac:dyDescent="0.25">
      <c r="A9" s="8" t="s">
        <v>144</v>
      </c>
      <c r="B9" s="8" t="s">
        <v>328</v>
      </c>
      <c r="C9" s="8" t="s">
        <v>1</v>
      </c>
      <c r="D9" s="8" t="s">
        <v>1</v>
      </c>
      <c r="E9" s="8" t="s">
        <v>1</v>
      </c>
      <c r="F9" s="8" t="s">
        <v>1</v>
      </c>
      <c r="G9" s="8" t="s">
        <v>1</v>
      </c>
      <c r="H9" s="8" t="s">
        <v>1</v>
      </c>
    </row>
    <row r="10" spans="1:8" ht="15" customHeight="1" x14ac:dyDescent="0.25">
      <c r="A10" s="5" t="s">
        <v>66</v>
      </c>
      <c r="B10" s="5" t="s">
        <v>66</v>
      </c>
      <c r="C10" s="5" t="s">
        <v>66</v>
      </c>
      <c r="D10" s="5" t="s">
        <v>66</v>
      </c>
      <c r="E10" s="5" t="s">
        <v>66</v>
      </c>
      <c r="F10" s="5" t="s">
        <v>66</v>
      </c>
      <c r="G10" s="5" t="s">
        <v>66</v>
      </c>
      <c r="H10" s="5" t="s">
        <v>66</v>
      </c>
    </row>
    <row r="11" spans="1:8" ht="15" customHeight="1" x14ac:dyDescent="0.25">
      <c r="A11" s="5" t="s">
        <v>1</v>
      </c>
      <c r="B11" s="5" t="s">
        <v>183</v>
      </c>
      <c r="C11" s="5" t="s">
        <v>1</v>
      </c>
      <c r="D11" s="5" t="s">
        <v>1</v>
      </c>
      <c r="E11" s="5" t="s">
        <v>1</v>
      </c>
      <c r="F11" s="5" t="s">
        <v>1</v>
      </c>
      <c r="G11" s="5" t="s">
        <v>1</v>
      </c>
      <c r="H11" s="5" t="s">
        <v>1</v>
      </c>
    </row>
    <row r="12" spans="1:8" ht="15" customHeight="1" x14ac:dyDescent="0.25">
      <c r="A12" s="8" t="s">
        <v>147</v>
      </c>
      <c r="B12" s="8" t="s">
        <v>329</v>
      </c>
      <c r="C12" s="8" t="s">
        <v>1</v>
      </c>
      <c r="D12" s="8" t="s">
        <v>1</v>
      </c>
      <c r="E12" s="8" t="s">
        <v>1</v>
      </c>
      <c r="F12" s="8" t="s">
        <v>1</v>
      </c>
      <c r="G12" s="8" t="s">
        <v>1</v>
      </c>
      <c r="H12" s="8" t="s">
        <v>1</v>
      </c>
    </row>
    <row r="13" spans="1:8" ht="15" customHeight="1" x14ac:dyDescent="0.25">
      <c r="A13" s="5" t="s">
        <v>66</v>
      </c>
      <c r="B13" s="5" t="s">
        <v>66</v>
      </c>
      <c r="C13" s="5" t="s">
        <v>66</v>
      </c>
      <c r="D13" s="5" t="s">
        <v>66</v>
      </c>
      <c r="E13" s="5" t="s">
        <v>66</v>
      </c>
      <c r="F13" s="5" t="s">
        <v>66</v>
      </c>
      <c r="G13" s="5" t="s">
        <v>66</v>
      </c>
      <c r="H13" s="5" t="s">
        <v>66</v>
      </c>
    </row>
    <row r="14" spans="1:8" ht="15" customHeight="1" x14ac:dyDescent="0.25">
      <c r="A14" s="5" t="s">
        <v>1</v>
      </c>
      <c r="B14" s="5" t="s">
        <v>183</v>
      </c>
      <c r="C14" s="5" t="s">
        <v>1</v>
      </c>
      <c r="D14" s="5" t="s">
        <v>1</v>
      </c>
      <c r="E14" s="5" t="s">
        <v>1</v>
      </c>
      <c r="F14" s="5" t="s">
        <v>1</v>
      </c>
      <c r="G14" s="5" t="s">
        <v>1</v>
      </c>
      <c r="H14" s="5" t="s">
        <v>1</v>
      </c>
    </row>
    <row r="15" spans="1:8" ht="15" customHeight="1" x14ac:dyDescent="0.25">
      <c r="A15" s="8" t="s">
        <v>154</v>
      </c>
      <c r="B15" s="8" t="s">
        <v>330</v>
      </c>
      <c r="C15" s="8" t="s">
        <v>1</v>
      </c>
      <c r="D15" s="8" t="s">
        <v>1</v>
      </c>
      <c r="E15" s="8" t="s">
        <v>1</v>
      </c>
      <c r="F15" s="8" t="s">
        <v>1</v>
      </c>
      <c r="G15" s="8" t="s">
        <v>1</v>
      </c>
      <c r="H15" s="8" t="s">
        <v>1</v>
      </c>
    </row>
    <row r="16" spans="1:8" ht="15" customHeight="1" x14ac:dyDescent="0.25">
      <c r="A16" s="5" t="s">
        <v>66</v>
      </c>
      <c r="B16" s="5" t="s">
        <v>66</v>
      </c>
      <c r="C16" s="5" t="s">
        <v>66</v>
      </c>
      <c r="D16" s="5" t="s">
        <v>66</v>
      </c>
      <c r="E16" s="5" t="s">
        <v>66</v>
      </c>
      <c r="F16" s="5" t="s">
        <v>66</v>
      </c>
      <c r="G16" s="5" t="s">
        <v>66</v>
      </c>
      <c r="H16" s="5" t="s">
        <v>66</v>
      </c>
    </row>
    <row r="17" spans="1:8" ht="15" customHeight="1" x14ac:dyDescent="0.25">
      <c r="A17" s="5" t="s">
        <v>1</v>
      </c>
      <c r="B17" s="5" t="s">
        <v>183</v>
      </c>
      <c r="C17" s="5" t="s">
        <v>1</v>
      </c>
      <c r="D17" s="5" t="s">
        <v>1</v>
      </c>
      <c r="E17" s="5" t="s">
        <v>1</v>
      </c>
      <c r="F17" s="5" t="s">
        <v>1</v>
      </c>
      <c r="G17" s="5" t="s">
        <v>1</v>
      </c>
      <c r="H17" s="5" t="s">
        <v>1</v>
      </c>
    </row>
    <row r="18" spans="1:8" ht="15" customHeight="1" x14ac:dyDescent="0.25">
      <c r="A18" s="8" t="s">
        <v>157</v>
      </c>
      <c r="B18" s="8" t="s">
        <v>331</v>
      </c>
      <c r="C18" s="8" t="s">
        <v>1</v>
      </c>
      <c r="D18" s="8" t="s">
        <v>1</v>
      </c>
      <c r="E18" s="8" t="s">
        <v>1</v>
      </c>
      <c r="F18" s="8" t="s">
        <v>1</v>
      </c>
      <c r="G18" s="8" t="s">
        <v>1</v>
      </c>
      <c r="H18" s="8" t="s">
        <v>1</v>
      </c>
    </row>
    <row r="19" spans="1:8" ht="15" customHeight="1" x14ac:dyDescent="0.25">
      <c r="A19" s="5" t="s">
        <v>66</v>
      </c>
      <c r="B19" s="5" t="s">
        <v>66</v>
      </c>
      <c r="C19" s="5" t="s">
        <v>66</v>
      </c>
      <c r="D19" s="5" t="s">
        <v>66</v>
      </c>
      <c r="E19" s="5" t="s">
        <v>66</v>
      </c>
      <c r="F19" s="5" t="s">
        <v>66</v>
      </c>
      <c r="G19" s="5" t="s">
        <v>66</v>
      </c>
      <c r="H19" s="5" t="s">
        <v>66</v>
      </c>
    </row>
    <row r="20" spans="1:8" ht="15" customHeight="1" x14ac:dyDescent="0.25">
      <c r="A20" s="5" t="s">
        <v>1</v>
      </c>
      <c r="B20" s="5" t="s">
        <v>183</v>
      </c>
      <c r="C20" s="5" t="s">
        <v>1</v>
      </c>
      <c r="D20" s="5" t="s">
        <v>1</v>
      </c>
      <c r="E20" s="5" t="s">
        <v>1</v>
      </c>
      <c r="F20" s="5" t="s">
        <v>1</v>
      </c>
      <c r="G20" s="5" t="s">
        <v>1</v>
      </c>
      <c r="H20" s="5" t="s">
        <v>1</v>
      </c>
    </row>
    <row r="21" spans="1:8" ht="15" customHeight="1" x14ac:dyDescent="0.25">
      <c r="A21" s="8" t="s">
        <v>160</v>
      </c>
      <c r="B21" s="8" t="s">
        <v>332</v>
      </c>
      <c r="C21" s="8" t="s">
        <v>1</v>
      </c>
      <c r="D21" s="8" t="s">
        <v>1</v>
      </c>
      <c r="E21" s="8" t="s">
        <v>1</v>
      </c>
      <c r="F21" s="8" t="s">
        <v>1</v>
      </c>
      <c r="G21" s="8" t="s">
        <v>1</v>
      </c>
      <c r="H21" s="8" t="s">
        <v>1</v>
      </c>
    </row>
  </sheetData>
  <mergeCells count="6">
    <mergeCell ref="H1:H2"/>
    <mergeCell ref="F1:G1"/>
    <mergeCell ref="D1:E1"/>
    <mergeCell ref="A1:A2"/>
    <mergeCell ref="B1:B2"/>
    <mergeCell ref="C1:C2"/>
  </mergeCells>
  <pageMargins left="0.75" right="0.75" top="1" bottom="1" header="0.5" footer="0.5"/>
  <pageSetup orientation="portrait" horizontalDpi="300" verticalDpi="300"/>
  <headerFooter alignWithMargins="0"/>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C3"/>
  <sheetViews>
    <sheetView workbookViewId="0">
      <selection activeCell="I20" sqref="I20"/>
    </sheetView>
  </sheetViews>
  <sheetFormatPr defaultRowHeight="12.75" x14ac:dyDescent="0.2"/>
  <cols>
    <col min="1" max="1" width="6.85546875" customWidth="1"/>
    <col min="2" max="2" width="43" customWidth="1"/>
    <col min="3" max="3" width="41.42578125" customWidth="1"/>
  </cols>
  <sheetData>
    <row r="1" spans="1:3" ht="15" customHeight="1" x14ac:dyDescent="0.2">
      <c r="A1" s="7" t="s">
        <v>5</v>
      </c>
      <c r="B1" s="7" t="s">
        <v>333</v>
      </c>
      <c r="C1" s="7" t="s">
        <v>6</v>
      </c>
    </row>
    <row r="2" spans="1:3" ht="15" customHeight="1" x14ac:dyDescent="0.25">
      <c r="A2" s="5" t="s">
        <v>66</v>
      </c>
      <c r="B2" s="5" t="s">
        <v>66</v>
      </c>
      <c r="C2" s="5" t="s">
        <v>66</v>
      </c>
    </row>
    <row r="3" spans="1:3" ht="15" customHeight="1" x14ac:dyDescent="0.25">
      <c r="A3" s="5" t="s">
        <v>1</v>
      </c>
      <c r="B3" s="5" t="s">
        <v>1</v>
      </c>
      <c r="C3" s="5" t="s">
        <v>1</v>
      </c>
    </row>
  </sheetData>
  <pageMargins left="0.75" right="0.75" top="1" bottom="1" header="0.5" footer="0.5"/>
  <pageSetup orientation="portrait" horizontalDpi="300" verticalDpi="300"/>
  <headerFooter alignWithMargins="0"/>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A874"/>
  <sheetViews>
    <sheetView workbookViewId="0"/>
  </sheetViews>
  <sheetFormatPr defaultRowHeight="12.75" x14ac:dyDescent="0.2"/>
  <sheetData>
    <row r="1" spans="1:1" x14ac:dyDescent="0.2">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spans="1:1" x14ac:dyDescent="0.2">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spans="1:1" x14ac:dyDescent="0.2">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spans="1:1" x14ac:dyDescent="0.2">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{'SheetId':'0e67e680-b807-4d33-99c0-7b78881f5ae3','UId':'9cbd5645-d1cc-4c66-9f84-d2f549c40baa','Col':4,'Row':3,'Format':'numberic','Value':'5787570587','TargetCode':''}</v>
      </c>
    </row>
    <row r="5" spans="1:1" x14ac:dyDescent="0.2">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{'SheetId':'0e67e680-b807-4d33-99c0-7b78881f5ae3','UId':'99e568e1-5c2c-4711-855d-7b59f3d1cab6','Col':5,'Row':3,'Format':'numberic','Value':'3021684509','TargetCode':''}</v>
      </c>
    </row>
    <row r="6" spans="1:1" x14ac:dyDescent="0.2">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{'SheetId':'0e67e680-b807-4d33-99c0-7b78881f5ae3','UId':'c69da7a3-02da-4c71-9ebc-1684c54f1afc','Col':6,'Row':3,'Format':'numberic','Value':'1.11499226398423','TargetCode':''}</v>
      </c>
    </row>
    <row r="7" spans="1:1" x14ac:dyDescent="0.2">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{'SheetId':'0e67e680-b807-4d33-99c0-7b78881f5ae3','UId':'8adc06ea-6b87-4c42-b656-c6dbc003e2fd','Col':4,'Row':4,'Format':'numberic','Value':'387570587','TargetCode':''}</v>
      </c>
    </row>
    <row r="8" spans="1:1" x14ac:dyDescent="0.2">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{'SheetId':'0e67e680-b807-4d33-99c0-7b78881f5ae3','UId':'6d8a8286-837d-4b56-8e74-bffdec60ea94','Col':5,'Row':4,'Format':'numberic','Value':'221684509','TargetCode':''}</v>
      </c>
    </row>
    <row r="9" spans="1:1" x14ac:dyDescent="0.2">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{'SheetId':'0e67e680-b807-4d33-99c0-7b78881f5ae3','UId':'ffa81c56-9ecf-4052-9678-78afb3d3ebc8','Col':6,'Row':4,'Format':'numberic','Value':'0.259995434439591','TargetCode':''}</v>
      </c>
    </row>
    <row r="10" spans="1:1" x14ac:dyDescent="0.2">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spans="1:1" x14ac:dyDescent="0.2">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 dưới 3 tháng','TargetCode':''}</v>
      </c>
    </row>
    <row r="12" spans="1:1" x14ac:dyDescent="0.2">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spans="1:1" x14ac:dyDescent="0.2">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{'SheetId':'0e67e680-b807-4d33-99c0-7b78881f5ae3','UId':'ff256832-31a8-4b18-a932-43bc9d1665b9','Col':4,'Row':6,'ColDynamic':4,'RowDynamic':5,'Format':'numberic','Value':'5400000000','TargetCode':''}</v>
      </c>
    </row>
    <row r="14" spans="1:1" x14ac:dyDescent="0.2">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{'SheetId':'0e67e680-b807-4d33-99c0-7b78881f5ae3','UId':'a91ef888-5216-4368-893d-4bf54555e048','Col':5,'Row':6,'ColDynamic':5,'RowDynamic':5,'Format':'numberic','Value':'2800000000','TargetCode':''}</v>
      </c>
    </row>
    <row r="15" spans="1:1" x14ac:dyDescent="0.2">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{'SheetId':'0e67e680-b807-4d33-99c0-7b78881f5ae3','UId':'0872eb3d-591d-41ae-88b3-07cc186bb076','Col':6,'Row':6,'ColDynamic':6,'RowDynamic':5,'Format':'numberic','Value':'1.45945945945946','TargetCode':''}</v>
      </c>
    </row>
    <row r="16" spans="1:1" x14ac:dyDescent="0.2">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spans="1:1" x14ac:dyDescent="0.2">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spans="1:1" x14ac:dyDescent="0.2">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spans="1:1" x14ac:dyDescent="0.2">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{'SheetId':'0e67e680-b807-4d33-99c0-7b78881f5ae3','UId':'c59bc369-ef6c-4ae7-8932-3d3cd7b0f999','Col':4,'Row':8,'ColDynamic':4,'RowDynamic':9,'Format':'numberic','Value':'159811964997','TargetCode':''}</v>
      </c>
    </row>
    <row r="20" spans="1:1" x14ac:dyDescent="0.2">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{'SheetId':'0e67e680-b807-4d33-99c0-7b78881f5ae3','UId':'71da1168-8366-41b4-a97a-ac130f3a71ab','Col':5,'Row':8,'ColDynamic':5,'RowDynamic':9,'Format':'numberic','Value':'159974432093','TargetCode':''}</v>
      </c>
    </row>
    <row r="21" spans="1:1" x14ac:dyDescent="0.2">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{'SheetId':'0e67e680-b807-4d33-99c0-7b78881f5ae3','UId':'3c022ada-eb27-4aed-bf94-d517130be29a','Col':6,'Row':8,'ColDynamic':6,'RowDynamic':9,'Format':'numberic','Value':'1.05196684325263','TargetCode':''}</v>
      </c>
    </row>
    <row r="22" spans="1:1" x14ac:dyDescent="0.2">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spans="1:1" x14ac:dyDescent="0.2">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spans="1:1" x14ac:dyDescent="0.2">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spans="1:1" x14ac:dyDescent="0.2">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spans="1:1" x14ac:dyDescent="0.2">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spans="1:1" x14ac:dyDescent="0.2">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spans="1:1" x14ac:dyDescent="0.2">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spans="1:1" x14ac:dyDescent="0.2">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spans="1:1" x14ac:dyDescent="0.2">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 ','TargetCode':''}</v>
      </c>
    </row>
    <row r="31" spans="1:1" x14ac:dyDescent="0.2">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spans="1:1" x14ac:dyDescent="0.2">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spans="1:1" x14ac:dyDescent="0.2">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spans="1:1" x14ac:dyDescent="0.2">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{'SheetId':'0e67e680-b807-4d33-99c0-7b78881f5ae3','UId':'aaa47aee-de9e-4a72-aaac-e89970beaace','Col':4,'Row':13,'ColDynamic':4,'RowDynamic':12,'Format':'numberic','Value':'2511110849','TargetCode':''}</v>
      </c>
    </row>
    <row r="35" spans="1:1" x14ac:dyDescent="0.2">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{'SheetId':'0e67e680-b807-4d33-99c0-7b78881f5ae3','UId':'c31cdabe-83ce-456c-8300-7b06d46f81cc','Col':5,'Row':13,'ColDynamic':5,'RowDynamic':12,'Format':'numberic','Value':'3143150685','TargetCode':''}</v>
      </c>
    </row>
    <row r="36" spans="1:1" x14ac:dyDescent="0.2">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{'SheetId':'0e67e680-b807-4d33-99c0-7b78881f5ae3','UId':'df064eb2-539c-42cd-9667-ecd8effb04f7','Col':6,'Row':13,'ColDynamic':6,'RowDynamic':12,'Format':'numberic','Value':'2.02617819388762','TargetCode':''}</v>
      </c>
    </row>
    <row r="37" spans="1:1" x14ac:dyDescent="0.2">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spans="1:1" x14ac:dyDescent="0.2">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spans="1:1" x14ac:dyDescent="0.2">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spans="1:1" x14ac:dyDescent="0.2">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spans="1:1" x14ac:dyDescent="0.2">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spans="1:1" x14ac:dyDescent="0.2">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 ','TargetCode':''}</v>
      </c>
    </row>
    <row r="43" spans="1:1" x14ac:dyDescent="0.2">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{'SheetId':'0e67e680-b807-4d33-99c0-7b78881f5ae3','UId':'4db3253d-9c46-4d6e-918f-a429377ea210','Col':4,'Row':16,'Format':'numberic','Value':'3621632638','TargetCode':''}</v>
      </c>
    </row>
    <row r="44" spans="1:1" x14ac:dyDescent="0.2">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{'SheetId':'0e67e680-b807-4d33-99c0-7b78881f5ae3','UId':'1b5619ce-07bd-4f38-b89d-ff10d4440cfc','Col':5,'Row':16,'Format':'numberic','Value':'3387938687','TargetCode':''}</v>
      </c>
    </row>
    <row r="45" spans="1:1" x14ac:dyDescent="0.2">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{'SheetId':'0e67e680-b807-4d33-99c0-7b78881f5ae3','UId':'e662b89a-1c2d-4d21-94c4-5d786440cb11','Col':6,'Row':16,'Format':'numberic','Value':'1.38434423473914','TargetCode':''}</v>
      </c>
    </row>
    <row r="46" spans="1:1" x14ac:dyDescent="0.2">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spans="1:1" x14ac:dyDescent="0.2">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spans="1:1" x14ac:dyDescent="0.2">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spans="1:1" x14ac:dyDescent="0.2">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spans="1:1" x14ac:dyDescent="0.2">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spans="1:1" x14ac:dyDescent="0.2">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 ','TargetCode':''}</v>
      </c>
    </row>
    <row r="52" spans="1:1" x14ac:dyDescent="0.2">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spans="1:1" x14ac:dyDescent="0.2">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spans="1:1" x14ac:dyDescent="0.2">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 ','TargetCode':''}</v>
      </c>
    </row>
    <row r="55" spans="1:1" x14ac:dyDescent="0.2">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spans="1:1" x14ac:dyDescent="0.2">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spans="1:1" x14ac:dyDescent="0.2">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spans="1:1" x14ac:dyDescent="0.2">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 ','TargetCode':''}</v>
      </c>
    </row>
    <row r="59" spans="1:1" x14ac:dyDescent="0.2">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 ','TargetCode':''}</v>
      </c>
    </row>
    <row r="60" spans="1:1" x14ac:dyDescent="0.2">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 ','TargetCode':''}</v>
      </c>
    </row>
    <row r="61" spans="1:1" x14ac:dyDescent="0.2">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spans="1:1" x14ac:dyDescent="0.2">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spans="1:1" x14ac:dyDescent="0.2">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spans="1:1" x14ac:dyDescent="0.2">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spans="1:1" x14ac:dyDescent="0.2">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spans="1:1" x14ac:dyDescent="0.2">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spans="1:1" x14ac:dyDescent="0.2">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 ','TargetCode':''}</v>
      </c>
    </row>
    <row r="68" spans="1:1" x14ac:dyDescent="0.2">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 ','TargetCode':''}</v>
      </c>
    </row>
    <row r="69" spans="1:1" x14ac:dyDescent="0.2">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 ','TargetCode':''}</v>
      </c>
    </row>
    <row r="70" spans="1:1" x14ac:dyDescent="0.2">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spans="1:1" x14ac:dyDescent="0.2">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spans="1:1" x14ac:dyDescent="0.2">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spans="1:1" x14ac:dyDescent="0.2">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spans="1:1" x14ac:dyDescent="0.2">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spans="1:1" x14ac:dyDescent="0.2">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 ','TargetCode':''}</v>
      </c>
    </row>
    <row r="76" spans="1:1" x14ac:dyDescent="0.2">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 ','TargetCode':''}</v>
      </c>
    </row>
    <row r="77" spans="1:1" x14ac:dyDescent="0.2">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 ','TargetCode':''}</v>
      </c>
    </row>
    <row r="78" spans="1:1" x14ac:dyDescent="0.2">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 ','TargetCode':''}</v>
      </c>
    </row>
    <row r="79" spans="1:1" x14ac:dyDescent="0.2">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spans="1:1" x14ac:dyDescent="0.2">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spans="1:1" x14ac:dyDescent="0.2">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spans="1:1" x14ac:dyDescent="0.2">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spans="1:1" x14ac:dyDescent="0.2">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spans="1:1" x14ac:dyDescent="0.2">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 ','TargetCode':''}</v>
      </c>
    </row>
    <row r="85" spans="1:1" x14ac:dyDescent="0.2">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{'SheetId':'0e67e680-b807-4d33-99c0-7b78881f5ae3','UId':'9165401c-9eab-437b-81ae-d4feb80e4e2f','Col':4,'Row':30,'Format':'numberic','Value':'171732279071','TargetCode':''}</v>
      </c>
    </row>
    <row r="86" spans="1:1" x14ac:dyDescent="0.2">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{'SheetId':'0e67e680-b807-4d33-99c0-7b78881f5ae3','UId':'a439d206-4c67-47d4-afcd-d4f8e627acf1','Col':5,'Row':30,'Format':'numberic','Value':'169527205974','TargetCode':''}</v>
      </c>
    </row>
    <row r="87" spans="1:1" x14ac:dyDescent="0.2">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{'SheetId':'0e67e680-b807-4d33-99c0-7b78881f5ae3','UId':'8906c8be-ac8d-4de9-aebb-1de6b88d0a22','Col':6,'Row':30,'Format':'numberic','Value':'1.06690229735598','TargetCode':''}</v>
      </c>
    </row>
    <row r="88" spans="1:1" x14ac:dyDescent="0.2">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spans="1:1" x14ac:dyDescent="0.2">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spans="1:1" x14ac:dyDescent="0.2">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spans="1:1" x14ac:dyDescent="0.2">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spans="1:1" x14ac:dyDescent="0.2">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spans="1:1" x14ac:dyDescent="0.2">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 ','TargetCode':''}</v>
      </c>
    </row>
    <row r="94" spans="1:1" x14ac:dyDescent="0.2">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spans="1:1" x14ac:dyDescent="0.2">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spans="1:1" x14ac:dyDescent="0.2">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spans="1:1" x14ac:dyDescent="0.2">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 ','TargetCode':''}</v>
      </c>
    </row>
    <row r="98" spans="1:1" x14ac:dyDescent="0.2">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 ','TargetCode':''}</v>
      </c>
    </row>
    <row r="99" spans="1:1" x14ac:dyDescent="0.2">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 ','TargetCode':''}</v>
      </c>
    </row>
    <row r="100" spans="1:1" x14ac:dyDescent="0.2">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spans="1:1" x14ac:dyDescent="0.2">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spans="1:1" x14ac:dyDescent="0.2">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spans="1:1" x14ac:dyDescent="0.2">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spans="1:1" x14ac:dyDescent="0.2">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spans="1:1" x14ac:dyDescent="0.2">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spans="1:1" x14ac:dyDescent="0.2">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{'SheetId':'0e67e680-b807-4d33-99c0-7b78881f5ae3','UId':'6823b56c-6355-4646-a028-45bac846780f','Col':4,'Row':37,'Format':'numberic','Value':'3566706452','TargetCode':''}</v>
      </c>
    </row>
    <row r="107" spans="1:1" x14ac:dyDescent="0.2">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{'SheetId':'0e67e680-b807-4d33-99c0-7b78881f5ae3','UId':'3318279c-387a-4099-bb92-e31c1fe449fe','Col':5,'Row':37,'Format':'numberic','Value':'3664524566','TargetCode':''}</v>
      </c>
    </row>
    <row r="108" spans="1:1" x14ac:dyDescent="0.2">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{'SheetId':'0e67e680-b807-4d33-99c0-7b78881f5ae3','UId':'4e4bdcf0-80c6-4aab-a280-ce14045479a2','Col':6,'Row':37,'Format':'numberic','Value':'8.81641541946864','TargetCode':''}</v>
      </c>
    </row>
    <row r="109" spans="1:1" x14ac:dyDescent="0.2">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spans="1:1" x14ac:dyDescent="0.2">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spans="1:1" x14ac:dyDescent="0.2">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spans="1:1" x14ac:dyDescent="0.2">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spans="1:1" x14ac:dyDescent="0.2">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spans="1:1" x14ac:dyDescent="0.2">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 ','TargetCode':''}</v>
      </c>
    </row>
    <row r="115" spans="1:1" x14ac:dyDescent="0.2">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{'SheetId':'0e67e680-b807-4d33-99c0-7b78881f5ae3','UId':'3c70b8a9-b1ec-43c2-876f-82404e71a395','Col':4,'Row':40,'Format':'numberic','Value':'3566706452','TargetCode':''}</v>
      </c>
    </row>
    <row r="116" spans="1:1" x14ac:dyDescent="0.2">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{'SheetId':'0e67e680-b807-4d33-99c0-7b78881f5ae3','UId':'12d35449-1610-445d-a82a-ca6aa3c24666','Col':5,'Row':40,'Format':'numberic','Value':'3664524566','TargetCode':''}</v>
      </c>
    </row>
    <row r="117" spans="1:1" x14ac:dyDescent="0.2">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{'SheetId':'0e67e680-b807-4d33-99c0-7b78881f5ae3','UId':'12315a60-eed3-4b10-a10c-2f67a18ee638','Col':6,'Row':40,'Format':'numberic','Value':'8.81641541946864','TargetCode':''}</v>
      </c>
    </row>
    <row r="118" spans="1:1" x14ac:dyDescent="0.2">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{'SheetId':'0e67e680-b807-4d33-99c0-7b78881f5ae3','UId':'47fa62ea-4432-4646-9d4f-ee5aab71af85','Col':4,'Row':41,'Format':'numberic','Value':'168165572619','TargetCode':''}</v>
      </c>
    </row>
    <row r="119" spans="1:1" x14ac:dyDescent="0.2">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{'SheetId':'0e67e680-b807-4d33-99c0-7b78881f5ae3','UId':'3afb4556-da28-46fc-a2b2-36ba72752042','Col':5,'Row':41,'Format':'numberic','Value':'165862681408','TargetCode':''}</v>
      </c>
    </row>
    <row r="120" spans="1:1" x14ac:dyDescent="0.2">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{'SheetId':'0e67e680-b807-4d33-99c0-7b78881f5ae3','UId':'76b3aaa6-980e-4c01-b289-c500e2a6bc24','Col':6,'Row':41,'Format':'numberic','Value':'1.04737620440717','TargetCode':''}</v>
      </c>
    </row>
    <row r="121" spans="1:1" x14ac:dyDescent="0.2">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{'SheetId':'0e67e680-b807-4d33-99c0-7b78881f5ae3','UId':'7104513d-d6f9-4449-8a07-2e2ffcb96545','Col':4,'Row':42,'Format':'numberic','Value':'12978645.95','TargetCode':''}</v>
      </c>
    </row>
    <row r="122" spans="1:1" x14ac:dyDescent="0.2">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{'SheetId':'0e67e680-b807-4d33-99c0-7b78881f5ae3','UId':'3e6dbc06-a87f-42e5-8f05-e55e94914d01','Col':5,'Row':42,'Format':'numberic','Value':'12885418.29','TargetCode':''}</v>
      </c>
    </row>
    <row r="123" spans="1:1" x14ac:dyDescent="0.2">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{'SheetId':'0e67e680-b807-4d33-99c0-7b78881f5ae3','UId':'f428fa58-01e3-47d4-8c5d-1c46168be529','Col':6,'Row':42,'Format':'numberic','Value':'0.970533588565629','TargetCode':''}</v>
      </c>
    </row>
    <row r="124" spans="1:1" x14ac:dyDescent="0.2">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{'SheetId':'0e67e680-b807-4d33-99c0-7b78881f5ae3','UId':'4e4f6161-da0f-463f-8dd1-39772b1d4eda','Col':4,'Row':43,'Format':'numberic','Value':'12957.09','TargetCode':''}</v>
      </c>
    </row>
    <row r="125" spans="1:1" x14ac:dyDescent="0.2">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{'SheetId':'0e67e680-b807-4d33-99c0-7b78881f5ae3','UId':'4a847a8c-942e-443a-8eae-7a36b88630ea','Col':5,'Row':43,'Format':'numberic','Value':'12872.12','TargetCode':''}</v>
      </c>
    </row>
    <row r="126" spans="1:1" x14ac:dyDescent="0.2">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{'SheetId':'0e67e680-b807-4d33-99c0-7b78881f5ae3','UId':'b1a27640-3dfd-4efe-90b1-884e8ae97752','Col':6,'Row':43,'Format':'numberic','Value':'1.07917564446503','TargetCode':''}</v>
      </c>
    </row>
    <row r="127" spans="1:1" x14ac:dyDescent="0.2">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{'SheetId':'9e57442d-faa2-4732-bfe8-6082c7f4cc3b','UId':'1ab6082b-49bd-46b5-a368-d8740fb12834','Col':4,'Row':2,'Format':'numberic','Value':'1266822260','TargetCode':''}</v>
      </c>
    </row>
    <row r="128" spans="1:1" x14ac:dyDescent="0.2">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{'SheetId':'9e57442d-faa2-4732-bfe8-6082c7f4cc3b','UId':'220cbdc8-4631-4f07-a522-f901ab9a56b6','Col':5,'Row':2,'Format':'numberic','Value':'1337400961','TargetCode':''}</v>
      </c>
    </row>
    <row r="129" spans="1:1" x14ac:dyDescent="0.2">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{'SheetId':'9e57442d-faa2-4732-bfe8-6082c7f4cc3b','UId':'44591e3f-5579-49aa-bc70-68808b3d1875','Col':6,'Row':2,'Format':'numberic','Value':'7702678358','TargetCode':''}</v>
      </c>
    </row>
    <row r="130" spans="1:1" x14ac:dyDescent="0.2">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spans="1:1" x14ac:dyDescent="0.2">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spans="1:1" x14ac:dyDescent="0.2">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spans="1:1" x14ac:dyDescent="0.2">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spans="1:1" x14ac:dyDescent="0.2">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spans="1:1" x14ac:dyDescent="0.2">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spans="1:1" x14ac:dyDescent="0.2">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{'SheetId':'9e57442d-faa2-4732-bfe8-6082c7f4cc3b','UId':'469f6a2b-25ef-4e27-93c5-0caee9db4d81','Col':4,'Row':5,'ColDynamic':4,'RowDynamic':4,'Format':'numberic','Value':'916330245','TargetCode':''}</v>
      </c>
    </row>
    <row r="137" spans="1:1" x14ac:dyDescent="0.2">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{'SheetId':'9e57442d-faa2-4732-bfe8-6082c7f4cc3b','UId':'7b8d3f89-6827-40c2-b297-cf7a42237b42','Col':5,'Row':5,'ColDynamic':5,'RowDynamic':4,'Format':'numberic','Value':'991034901','TargetCode':''}</v>
      </c>
    </row>
    <row r="138" spans="1:1" x14ac:dyDescent="0.2">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{'SheetId':'9e57442d-faa2-4732-bfe8-6082c7f4cc3b','UId':'4ae5c9f2-f277-4de6-a00c-b59eae1b7410','Col':6,'Row':5,'ColDynamic':6,'RowDynamic':4,'Format':'numberic','Value':'5797955932','TargetCode':''}</v>
      </c>
    </row>
    <row r="139" spans="1:1" x14ac:dyDescent="0.2">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spans="1:1" x14ac:dyDescent="0.2">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spans="1:1" x14ac:dyDescent="0.2">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spans="1:1" x14ac:dyDescent="0.2">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{'SheetId':'9e57442d-faa2-4732-bfe8-6082c7f4cc3b','UId':'5cf117a3-96d2-4aaf-916d-02b16ba83420','Col':4,'Row':7,'ColDynamic':4,'RowDynamic':4,'Format':'numberic','Value':'350492015','TargetCode':''}</v>
      </c>
    </row>
    <row r="143" spans="1:1" x14ac:dyDescent="0.2">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{'SheetId':'9e57442d-faa2-4732-bfe8-6082c7f4cc3b','UId':'89c23fea-c054-41d5-9d1e-0958d45c7a95','Col':5,'Row':7,'ColDynamic':5,'RowDynamic':4,'Format':'numberic','Value':'346366060','TargetCode':''}</v>
      </c>
    </row>
    <row r="144" spans="1:1" x14ac:dyDescent="0.2">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{'SheetId':'9e57442d-faa2-4732-bfe8-6082c7f4cc3b','UId':'d5829e20-95a8-4535-904c-7e09f2cdc9f2','Col':6,'Row':7,'ColDynamic':6,'RowDynamic':4,'Format':'numberic','Value':'1904722426','TargetCode':''}</v>
      </c>
    </row>
    <row r="145" spans="1:1" x14ac:dyDescent="0.2">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spans="1:1" x14ac:dyDescent="0.2">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spans="1:1" x14ac:dyDescent="0.2">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spans="1:1" x14ac:dyDescent="0.2">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 ','TargetCode':''}</v>
      </c>
    </row>
    <row r="149" spans="1:1" x14ac:dyDescent="0.2">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spans="1:1" x14ac:dyDescent="0.2">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spans="1:1" x14ac:dyDescent="0.2">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spans="1:1" x14ac:dyDescent="0.2">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spans="1:1" x14ac:dyDescent="0.2">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spans="1:1" x14ac:dyDescent="0.2">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{'SheetId':'9e57442d-faa2-4732-bfe8-6082c7f4cc3b','UId':'21f3c77c-886e-43f3-9ba5-fdc740bf45a7','Col':4,'Row':11,'ColDynamic':4,'RowDynamic':8,'Format':'numberic','Value':'233856091','TargetCode':''}</v>
      </c>
    </row>
    <row r="155" spans="1:1" x14ac:dyDescent="0.2">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{'SheetId':'9e57442d-faa2-4732-bfe8-6082c7f4cc3b','UId':'fff53ed1-05e1-4ac8-8249-2f48edf9fa14','Col':5,'Row':11,'ColDynamic':5,'RowDynamic':8,'Format':'numberic','Value':'230638116','TargetCode':''}</v>
      </c>
    </row>
    <row r="156" spans="1:1" x14ac:dyDescent="0.2">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{'SheetId':'9e57442d-faa2-4732-bfe8-6082c7f4cc3b','UId':'c1a4252e-e2cb-4233-bed1-d3afc836ccc8','Col':6,'Row':11,'ColDynamic':6,'RowDynamic':8,'Format':'numberic','Value':'1359857466','TargetCode':''}</v>
      </c>
    </row>
    <row r="157" spans="1:1" x14ac:dyDescent="0.2">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{'SheetId':'9e57442d-faa2-4732-bfe8-6082c7f4cc3b','UId':'2b4c7218-ef2f-452d-80ea-cb1d29493e04','Col':4,'Row':12,'Format':'numberic','Value':'151060151','TargetCode':''}</v>
      </c>
    </row>
    <row r="158" spans="1:1" x14ac:dyDescent="0.2">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{'SheetId':'9e57442d-faa2-4732-bfe8-6082c7f4cc3b','UId':'2916fb19-bceb-454d-ad42-4fc7a299a2a3','Col':5,'Row':12,'Format':'numberic','Value':'154191243','TargetCode':''}</v>
      </c>
    </row>
    <row r="159" spans="1:1" x14ac:dyDescent="0.2">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{'SheetId':'9e57442d-faa2-4732-bfe8-6082c7f4cc3b','UId':'4e500903-fadf-4a73-8849-257ec68842d0','Col':6,'Row':12,'Format':'numberic','Value':'893563237','TargetCode':''}</v>
      </c>
    </row>
    <row r="160" spans="1:1" x14ac:dyDescent="0.2">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spans="1:1" x14ac:dyDescent="0.2">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spans="1:1" x14ac:dyDescent="0.2">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spans="1:1" x14ac:dyDescent="0.2">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{'SheetId':'9e57442d-faa2-4732-bfe8-6082c7f4cc3b','UId':'157e5771-4dd4-4ed6-838c-69dd228515cd','Col':4,'Row':14,'ColDynamic':4,'RowDynamic':11,'Format':'numberic','Value':'28950162','TargetCode':''}</v>
      </c>
    </row>
    <row r="164" spans="1:1" x14ac:dyDescent="0.2">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{'SheetId':'9e57442d-faa2-4732-bfe8-6082c7f4cc3b','UId':'1e7708d3-6d2b-4639-8d85-59b3c9bf16f5','Col':5,'Row':14,'ColDynamic':5,'RowDynamic':11,'Format':'numberic','Value':'25702740','TargetCode':''}</v>
      </c>
    </row>
    <row r="165" spans="1:1" x14ac:dyDescent="0.2">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{'SheetId':'9e57442d-faa2-4732-bfe8-6082c7f4cc3b','UId':'18031c0a-5fc4-4a35-8331-a60cef3972fd','Col':6,'Row':14,'ColDynamic':6,'RowDynamic':11,'Format':'numberic','Value':'157436409','TargetCode':''}</v>
      </c>
    </row>
    <row r="166" spans="1:1" x14ac:dyDescent="0.2">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spans="1:1" x14ac:dyDescent="0.2">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spans="1:1" x14ac:dyDescent="0.2">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spans="1:1" x14ac:dyDescent="0.2">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spans="1:1" x14ac:dyDescent="0.2">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spans="1:1" x14ac:dyDescent="0.2">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spans="1:1" x14ac:dyDescent="0.2">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{'SheetId':'9e57442d-faa2-4732-bfe8-6082c7f4cc3b','UId':'963cdae6-2163-4975-9a2a-f08497c7292d','Col':4,'Row':17,'Format':'numberic','Value':'29700000','TargetCode':''}</v>
      </c>
    </row>
    <row r="173" spans="1:1" x14ac:dyDescent="0.2">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{'SheetId':'9e57442d-faa2-4732-bfe8-6082c7f4cc3b','UId':'85eed99f-bfdc-4be7-9967-72d9b1d67a5b','Col':5,'Row':17,'Format':'numberic','Value':'29700000','TargetCode':''}</v>
      </c>
    </row>
    <row r="174" spans="1:1" x14ac:dyDescent="0.2">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{'SheetId':'9e57442d-faa2-4732-bfe8-6082c7f4cc3b','UId':'a66486eb-4505-4714-830d-ba2c3c0c6cd7','Col':6,'Row':17,'Format':'numberic','Value':'178200000','TargetCode':''}</v>
      </c>
    </row>
    <row r="175" spans="1:1" x14ac:dyDescent="0.2">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spans="1:1" x14ac:dyDescent="0.2">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spans="1:1" x14ac:dyDescent="0.2">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spans="1:1" x14ac:dyDescent="0.2">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spans="1:1" x14ac:dyDescent="0.2">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spans="1:1" x14ac:dyDescent="0.2">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spans="1:1" x14ac:dyDescent="0.2">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spans="1:1" x14ac:dyDescent="0.2">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spans="1:1" x14ac:dyDescent="0.2">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spans="1:1" x14ac:dyDescent="0.2">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spans="1:1" x14ac:dyDescent="0.2">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spans="1:1" x14ac:dyDescent="0.2">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spans="1:1" x14ac:dyDescent="0.2">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spans="1:1" x14ac:dyDescent="0.2">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spans="1:1" x14ac:dyDescent="0.2">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spans="1:1" x14ac:dyDescent="0.2">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spans="1:1" x14ac:dyDescent="0.2">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spans="1:1" x14ac:dyDescent="0.2">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spans="1:1" x14ac:dyDescent="0.2">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{'SheetId':'9e57442d-faa2-4732-bfe8-6082c7f4cc3b','UId':'35799ba3-fea0-48d2-b27f-56054b206bd2','Col':4,'Row':24,'ColDynamic':4,'RowDynamic':23,'Format':'numberic','Value':'7232880','TargetCode':''}</v>
      </c>
    </row>
    <row r="194" spans="1:1" x14ac:dyDescent="0.2">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{'SheetId':'9e57442d-faa2-4732-bfe8-6082c7f4cc3b','UId':'1863aaae-65a9-4f9f-9c5d-b3b2a95e519b','Col':5,'Row':24,'ColDynamic':5,'RowDynamic':23,'Format':'numberic','Value':'7473976','TargetCode':''}</v>
      </c>
    </row>
    <row r="195" spans="1:1" x14ac:dyDescent="0.2">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{'SheetId':'9e57442d-faa2-4732-bfe8-6082c7f4cc3b','UId':'45a838e8-921d-463e-8daa-a5c771a772aa','Col':6,'Row':24,'ColDynamic':6,'RowDynamic':23,'Format':'numberic','Value':'43638376','TargetCode':''}</v>
      </c>
    </row>
    <row r="196" spans="1:1" x14ac:dyDescent="0.2">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spans="1:1" x14ac:dyDescent="0.2">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spans="1:1" x14ac:dyDescent="0.2">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spans="1:1" x14ac:dyDescent="0.2">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{'SheetId':'9e57442d-faa2-4732-bfe8-6082c7f4cc3b','UId':'1fe83977-2f78-4ce9-aa52-80fb62c52ad7','Col':4,'Row':26,'ColDynamic':4,'RowDynamic':19,'Format':'numberic','Value':'12000000','TargetCode':''}</v>
      </c>
    </row>
    <row r="200" spans="1:1" x14ac:dyDescent="0.2">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{'SheetId':'9e57442d-faa2-4732-bfe8-6082c7f4cc3b','UId':'3e45938a-8b15-4a28-8d4e-6889d6469db5','Col':5,'Row':26,'ColDynamic':5,'RowDynamic':19,'Format':'numberic','Value':'12000000','TargetCode':''}</v>
      </c>
    </row>
    <row r="201" spans="1:1" x14ac:dyDescent="0.2">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{'SheetId':'9e57442d-faa2-4732-bfe8-6082c7f4cc3b','UId':'3873886c-5e1c-44a4-ba3a-dae5f5accc8b','Col':6,'Row':26,'ColDynamic':6,'RowDynamic':19,'Format':'numberic','Value':'72000000','TargetCode':''}</v>
      </c>
    </row>
    <row r="202" spans="1:1" x14ac:dyDescent="0.2">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spans="1:1" x14ac:dyDescent="0.2">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spans="1:1" x14ac:dyDescent="0.2">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spans="1:1" x14ac:dyDescent="0.2">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spans="1:1" x14ac:dyDescent="0.2">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spans="1:1" x14ac:dyDescent="0.2">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spans="1:1" x14ac:dyDescent="0.2">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{'SheetId':'9e57442d-faa2-4732-bfe8-6082c7f4cc3b','UId':'581705f2-b558-44e2-8b63-817b7dd987f8','Col':4,'Row':29,'Format':'numberic','Value':'657536','TargetCode':''}</v>
      </c>
    </row>
    <row r="209" spans="1:1" x14ac:dyDescent="0.2">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{'SheetId':'9e57442d-faa2-4732-bfe8-6082c7f4cc3b','UId':'a342e52b-1996-43bd-aad7-3f3a098098b1','Col':5,'Row':29,'Format':'numberic','Value':'679453','TargetCode':''}</v>
      </c>
    </row>
    <row r="210" spans="1:1" x14ac:dyDescent="0.2">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{'SheetId':'9e57442d-faa2-4732-bfe8-6082c7f4cc3b','UId':'ae6443cc-5c55-4f1a-a361-ff2dd22018a3','Col':6,'Row':29,'Format':'numberic','Value':'3967132','TargetCode':''}</v>
      </c>
    </row>
    <row r="211" spans="1:1" x14ac:dyDescent="0.2">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spans="1:1" x14ac:dyDescent="0.2">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spans="1:1" x14ac:dyDescent="0.2">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spans="1:1" x14ac:dyDescent="0.2">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spans="1:1" x14ac:dyDescent="0.2">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spans="1:1" x14ac:dyDescent="0.2">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spans="1:1" x14ac:dyDescent="0.2">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{'SheetId':'9e57442d-faa2-4732-bfe8-6082c7f4cc3b','UId':'22eae942-46a3-4663-8bad-854ee399b27a','Col':4,'Row':32,'Format':'numberic','Value':'3269110','TargetCode':''}</v>
      </c>
    </row>
    <row r="218" spans="1:1" x14ac:dyDescent="0.2">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{'SheetId':'9e57442d-faa2-4732-bfe8-6082c7f4cc3b','UId':'e86bd792-47df-41d4-b178-07deae52a1d3','Col':5,'Row':32,'Format':'numberic','Value':'0','TargetCode':''}</v>
      </c>
    </row>
    <row r="219" spans="1:1" x14ac:dyDescent="0.2">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{'SheetId':'9e57442d-faa2-4732-bfe8-6082c7f4cc3b','UId':'38ae0936-1d1f-43c1-92bd-8403ec08cfeb','Col':6,'Row':32,'Format':'numberic','Value':'3269110','TargetCode':''}</v>
      </c>
    </row>
    <row r="220" spans="1:1" x14ac:dyDescent="0.2">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spans="1:1" x14ac:dyDescent="0.2">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spans="1:1" x14ac:dyDescent="0.2">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spans="1:1" x14ac:dyDescent="0.2">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spans="1:1" x14ac:dyDescent="0.2">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spans="1:1" x14ac:dyDescent="0.2">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spans="1:1" x14ac:dyDescent="0.2">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{'SheetId':'9e57442d-faa2-4732-bfe8-6082c7f4cc3b','UId':'a2f958ce-55fd-4741-a0a1-bdcf0dd1c8ec','Col':4,'Row':35,'Format':'numberic','Value':'986252','TargetCode':''}</v>
      </c>
    </row>
    <row r="227" spans="1:1" x14ac:dyDescent="0.2">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{'SheetId':'9e57442d-faa2-4732-bfe8-6082c7f4cc3b','UId':'393bdfde-2176-402e-9b16-331c74ac5995','Col':5,'Row':35,'Format':'numberic','Value':'890704','TargetCode':''}</v>
      </c>
    </row>
    <row r="228" spans="1:1" x14ac:dyDescent="0.2">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{'SheetId':'9e57442d-faa2-4732-bfe8-6082c7f4cc3b','UId':'61a21fd4-9c85-4c00-b1f5-a006461b16c9','Col':6,'Row':35,'Format':'numberic','Value':'7783202','TargetCode':''}</v>
      </c>
    </row>
    <row r="229" spans="1:1" x14ac:dyDescent="0.2">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spans="1:1" x14ac:dyDescent="0.2">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spans="1:1" x14ac:dyDescent="0.2">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spans="1:1" x14ac:dyDescent="0.2">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spans="1:1" x14ac:dyDescent="0.2">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spans="1:1" x14ac:dyDescent="0.2">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spans="1:1" x14ac:dyDescent="0.2">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{'SheetId':'9e57442d-faa2-4732-bfe8-6082c7f4cc3b','UId':'c95f90f6-640a-4331-b0e8-54422c753940','Col':4,'Row':38,'Format':'numberic','Value':'1032966169','TargetCode':''}</v>
      </c>
    </row>
    <row r="236" spans="1:1" x14ac:dyDescent="0.2">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{'SheetId':'9e57442d-faa2-4732-bfe8-6082c7f4cc3b','UId':'19caeda8-1e5a-4518-8250-4c15acb82c48','Col':5,'Row':38,'Format':'numberic','Value':'1106762845','TargetCode':''}</v>
      </c>
    </row>
    <row r="237" spans="1:1" x14ac:dyDescent="0.2">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{'SheetId':'9e57442d-faa2-4732-bfe8-6082c7f4cc3b','UId':'d743182c-5853-46f3-8604-ad3aa58840b8','Col':6,'Row':38,'Format':'numberic','Value':'6342820892','TargetCode':''}</v>
      </c>
    </row>
    <row r="238" spans="1:1" x14ac:dyDescent="0.2">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{'SheetId':'9e57442d-faa2-4732-bfe8-6082c7f4cc3b','UId':'5fb4cc84-0a90-4cae-ba19-392c839af798','Col':4,'Row':39,'Format':'numberic','Value':'65496343','TargetCode':''}</v>
      </c>
    </row>
    <row r="239" spans="1:1" x14ac:dyDescent="0.2">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{'SheetId':'9e57442d-faa2-4732-bfe8-6082c7f4cc3b','UId':'c14dbefc-c01b-44b0-a577-6f17c0396290','Col':5,'Row':39,'Format':'numberic','Value':'799669400','TargetCode':''}</v>
      </c>
    </row>
    <row r="240" spans="1:1" x14ac:dyDescent="0.2">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{'SheetId':'9e57442d-faa2-4732-bfe8-6082c7f4cc3b','UId':'d1eb0ab7-7a60-49c8-b8aa-39c894436edb','Col':6,'Row':39,'Format':'numberic','Value':'1139625803','TargetCode':''}</v>
      </c>
    </row>
    <row r="241" spans="1:1" x14ac:dyDescent="0.2">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{'SheetId':'9e57442d-faa2-4732-bfe8-6082c7f4cc3b','UId':'7dc5398f-c841-400c-850b-875a5c468e05','Col':4,'Row':40,'Format':'numberic','Value':'-37288493','TargetCode':''}</v>
      </c>
    </row>
    <row r="242" spans="1:1" x14ac:dyDescent="0.2">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{'SheetId':'9e57442d-faa2-4732-bfe8-6082c7f4cc3b','UId':'fa4fb11d-bd81-48b0-9ef6-a4ff2cd9d48a','Col':5,'Row':40,'Format':'numberic','Value':'0','TargetCode':''}</v>
      </c>
    </row>
    <row r="243" spans="1:1" x14ac:dyDescent="0.2">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{'SheetId':'9e57442d-faa2-4732-bfe8-6082c7f4cc3b','UId':'73bb9d14-e1ea-4394-a083-b8a649641cf9','Col':6,'Row':40,'Format':'numberic','Value':'-37379689','TargetCode':''}</v>
      </c>
    </row>
    <row r="244" spans="1:1" x14ac:dyDescent="0.2">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{'SheetId':'9e57442d-faa2-4732-bfe8-6082c7f4cc3b','UId':'bab2e1a7-20d5-41fd-881b-9a21514bfc4f','Col':4,'Row':41,'Format':'numberic','Value':'102784836','TargetCode':''}</v>
      </c>
    </row>
    <row r="245" spans="1:1" x14ac:dyDescent="0.2">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{'SheetId':'9e57442d-faa2-4732-bfe8-6082c7f4cc3b','UId':'128100c2-b671-4904-a5a9-41069ed12784','Col':5,'Row':41,'Format':'numberic','Value':'799669400','TargetCode':''}</v>
      </c>
    </row>
    <row r="246" spans="1:1" x14ac:dyDescent="0.2">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{'SheetId':'9e57442d-faa2-4732-bfe8-6082c7f4cc3b','UId':'04b06e65-b2eb-4858-bb0b-d72c0270f1f6','Col':6,'Row':41,'Format':'numberic','Value':'1177005492','TargetCode':''}</v>
      </c>
    </row>
    <row r="247" spans="1:1" x14ac:dyDescent="0.2">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{'SheetId':'9e57442d-faa2-4732-bfe8-6082c7f4cc3b','UId':'0c34f541-ad2d-4bff-9fce-284295e89335','Col':4,'Row':42,'Format':'numberic','Value':'1098462512','TargetCode':''}</v>
      </c>
    </row>
    <row r="248" spans="1:1" x14ac:dyDescent="0.2">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{'SheetId':'9e57442d-faa2-4732-bfe8-6082c7f4cc3b','UId':'a1069390-e9a5-41a9-8d0c-f5931f68451d','Col':5,'Row':42,'Format':'numberic','Value':'1906432245','TargetCode':''}</v>
      </c>
    </row>
    <row r="249" spans="1:1" x14ac:dyDescent="0.2">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{'SheetId':'9e57442d-faa2-4732-bfe8-6082c7f4cc3b','UId':'943a903f-8f0c-48d3-9a7d-d0f797c51f06','Col':6,'Row':42,'Format':'numberic','Value':'7482446695','TargetCode':''}</v>
      </c>
    </row>
    <row r="250" spans="1:1" x14ac:dyDescent="0.2">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{'SheetId':'9e57442d-faa2-4732-bfe8-6082c7f4cc3b','UId':'14ba2d4e-fc98-469f-8702-009a93d663bf','Col':4,'Row':43,'Format':'numberic','Value':'165862681408','TargetCode':''}</v>
      </c>
    </row>
    <row r="251" spans="1:1" x14ac:dyDescent="0.2">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{'SheetId':'9e57442d-faa2-4732-bfe8-6082c7f4cc3b','UId':'46dc8404-c63b-42c5-af20-35a421a3b5ab','Col':5,'Row':43,'Format':'numberic','Value':'164236917659','TargetCode':''}</v>
      </c>
    </row>
    <row r="252" spans="1:1" x14ac:dyDescent="0.2">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{'SheetId':'9e57442d-faa2-4732-bfe8-6082c7f4cc3b','UId':'a1137c7a-72fe-4907-952f-0a4daf353a5c','Col':6,'Row':43,'Format':'numberic','Value':'160819840910','TargetCode':''}</v>
      </c>
    </row>
    <row r="253" spans="1:1" x14ac:dyDescent="0.2">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{'SheetId':'9e57442d-faa2-4732-bfe8-6082c7f4cc3b','UId':'ae182ae4-ecb8-4b3e-87b1-02fe2b8c8c6e','Col':4,'Row':44,'Format':'numberic','Value':'2302891211','TargetCode':''}</v>
      </c>
    </row>
    <row r="254" spans="1:1" x14ac:dyDescent="0.2">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{'SheetId':'9e57442d-faa2-4732-bfe8-6082c7f4cc3b','UId':'c7c70708-3a08-4a71-8b5b-958036d28d83','Col':5,'Row':44,'Format':'numberic','Value':'1625763749','TargetCode':''}</v>
      </c>
    </row>
    <row r="255" spans="1:1" x14ac:dyDescent="0.2">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{'SheetId':'9e57442d-faa2-4732-bfe8-6082c7f4cc3b','UId':'b56d1f06-ac4a-4581-bd76-0a7116bb9601','Col':6,'Row':44,'Format':'numberic','Value':'7345731709','TargetCode':''}</v>
      </c>
    </row>
    <row r="256" spans="1:1" x14ac:dyDescent="0.2">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{'SheetId':'9e57442d-faa2-4732-bfe8-6082c7f4cc3b','UId':'071f8b6b-411a-4479-a1e0-68ae4989d4d4','Col':4,'Row':45,'Format':'numberic','Value':'1098462512','TargetCode':''}</v>
      </c>
    </row>
    <row r="257" spans="1:1" x14ac:dyDescent="0.2">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{'SheetId':'9e57442d-faa2-4732-bfe8-6082c7f4cc3b','UId':'649fe867-7540-4d27-809f-914ad09af55e','Col':5,'Row':45,'Format':'numberic','Value':'1906432245','TargetCode':''}</v>
      </c>
    </row>
    <row r="258" spans="1:1" x14ac:dyDescent="0.2">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{'SheetId':'9e57442d-faa2-4732-bfe8-6082c7f4cc3b','UId':'ce2f8942-9d48-4663-bc86-864ddeb2e9fb','Col':6,'Row':45,'Format':'numberic','Value':'7482446695','TargetCode':''}</v>
      </c>
    </row>
    <row r="259" spans="1:1" x14ac:dyDescent="0.2">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spans="1:1" x14ac:dyDescent="0.2">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spans="1:1" x14ac:dyDescent="0.2">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spans="1:1" x14ac:dyDescent="0.2">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{'SheetId':'9e57442d-faa2-4732-bfe8-6082c7f4cc3b','UId':'26da4aec-6928-4f66-88a5-fdfd0ee643e5','Col':4,'Row':47,'Format':'numberic','Value':'1204428699','TargetCode':''}</v>
      </c>
    </row>
    <row r="263" spans="1:1" x14ac:dyDescent="0.2">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{'SheetId':'9e57442d-faa2-4732-bfe8-6082c7f4cc3b','UId':'9b98b4cd-1dc6-4f10-9fcd-3b02154fc346','Col':5,'Row':47,'Format':'numberic','Value':'-280668496','TargetCode':''}</v>
      </c>
    </row>
    <row r="264" spans="1:1" x14ac:dyDescent="0.2">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{'SheetId':'9e57442d-faa2-4732-bfe8-6082c7f4cc3b','UId':'ab589e24-1208-4602-83e1-3b0d9a9ddac2','Col':6,'Row':47,'Format':'numberic','Value':'-136714986','TargetCode':''}</v>
      </c>
    </row>
    <row r="265" spans="1:1" x14ac:dyDescent="0.2">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{'SheetId':'9e57442d-faa2-4732-bfe8-6082c7f4cc3b','UId':'a1e12271-7d9c-46e1-be1f-d3831e97dba6','Col':4,'Row':48,'Format':'numberic','Value':'168165572619','TargetCode':''}</v>
      </c>
    </row>
    <row r="266" spans="1:1" x14ac:dyDescent="0.2">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{'SheetId':'9e57442d-faa2-4732-bfe8-6082c7f4cc3b','UId':'85d94755-db4c-439e-8336-6cbb28df62be','Col':5,'Row':48,'Format':'numberic','Value':'165862681408','TargetCode':''}</v>
      </c>
    </row>
    <row r="267" spans="1:1" x14ac:dyDescent="0.2">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{'SheetId':'9e57442d-faa2-4732-bfe8-6082c7f4cc3b','UId':'d8a625ed-973b-4579-990b-8dd486f640c5','Col':6,'Row':48,'Format':'numberic','Value':'168165572619','TargetCode':''}</v>
      </c>
    </row>
    <row r="268" spans="1:1" x14ac:dyDescent="0.2">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 ','TargetCode':''}</v>
      </c>
    </row>
    <row r="269" spans="1:1" x14ac:dyDescent="0.2">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spans="1:1" x14ac:dyDescent="0.2">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spans="1:1" x14ac:dyDescent="0.2">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 ','TargetCode':''}</v>
      </c>
    </row>
    <row r="272" spans="1:1" x14ac:dyDescent="0.2">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spans="1:1" x14ac:dyDescent="0.2">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spans="1:1" x14ac:dyDescent="0.2">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spans="1:1" x14ac:dyDescent="0.2">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spans="1:1" x14ac:dyDescent="0.2">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spans="1:1" x14ac:dyDescent="0.2">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spans="1:1" x14ac:dyDescent="0.2">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spans="1:1" x14ac:dyDescent="0.2">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spans="1:1" x14ac:dyDescent="0.2">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spans="1:1" x14ac:dyDescent="0.2">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spans="1:1" x14ac:dyDescent="0.2">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spans="1:1" x14ac:dyDescent="0.2">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spans="1:1" x14ac:dyDescent="0.2">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spans="1:1" x14ac:dyDescent="0.2">
      <c r="A285" t="str">
        <f>CONCATENATE("{'SheetId':'1deb9a6e-dc5a-4908-87cc-034ee9747e20'",",","'UId':'1e992cf2-7118-4214-a559-0195c8884aea'",",'Col':",COLUMN(BCDanhMucDauTu_06029!A7),",'Row':",ROW(BCDanhMucDauTu_06029!A7),",","'ColDynamic':",COLUMN(BCDanhMucDauTu_06029!A3),",","'RowDynamic':",ROW(BCDanhMucDauTu_06029!A3),",","'Format':'numberic'",",'Value':'",SUBSTITUTE(BCDanhMucDauTu_06029!A7,"'","\'"),"','TargetCode':''}")</f>
        <v>{'SheetId':'1deb9a6e-dc5a-4908-87cc-034ee9747e20','UId':'1e992cf2-7118-4214-a559-0195c8884aea','Col':1,'Row':7,'ColDynamic':1,'RowDynamic':3,'Format':'numberic','Value':' ','TargetCode':''}</v>
      </c>
    </row>
    <row r="286" spans="1:1" x14ac:dyDescent="0.2">
      <c r="A286" t="str">
        <f>CONCATENATE("{'SheetId':'1deb9a6e-dc5a-4908-87cc-034ee9747e20'",",","'UId':'4f882b80-9e4d-4d19-8537-405badf59571'",",'Col':",COLUMN(BCDanhMucDauTu_06029!B7),",'Row':",ROW(BCDanhMucDauTu_06029!B7),",","'ColDynamic':",COLUMN(BCDanhMucDauTu_06029!B3),",","'RowDynamic':",ROW(BCDanhMucDauTu_06029!B3),",","'Format':'string'",",'Value':'",SUBSTITUTE(BCDanhMucDauTu_06029!B7,"'","\'"),"','TargetCode':''}")</f>
        <v>{'SheetId':'1deb9a6e-dc5a-4908-87cc-034ee9747e20','UId':'4f882b80-9e4d-4d19-8537-405badf59571','Col':2,'Row':7,'ColDynamic':2,'RowDynamic':3,'Format':'string','Value':'Tổng','TargetCode':''}</v>
      </c>
    </row>
    <row r="287" spans="1:1" x14ac:dyDescent="0.2">
      <c r="A287" t="str">
        <f>CONCATENATE("{'SheetId':'1deb9a6e-dc5a-4908-87cc-034ee9747e20'",",","'UId':'5250f607-5010-4670-bb67-dda35efb42cd'",",'Col':",COLUMN(BCDanhMucDauTu_06029!C7),",'Row':",ROW(BCDanhMucDauTu_06029!C7),",","'ColDynamic':",COLUMN(BCDanhMucDauTu_06029!C3),",","'RowDynamic':",ROW(BCDanhMucDauTu_06029!C3),",","'Format':'numberic'",",'Value':'",SUBSTITUTE(BCDanhMucDauTu_06029!C7,"'","\'"),"','TargetCode':''}")</f>
        <v>{'SheetId':'1deb9a6e-dc5a-4908-87cc-034ee9747e20','UId':'5250f607-5010-4670-bb67-dda35efb42cd','Col':3,'Row':7,'ColDynamic':3,'RowDynamic':3,'Format':'numberic','Value':'2247','TargetCode':''}</v>
      </c>
    </row>
    <row r="288" spans="1:1" x14ac:dyDescent="0.2">
      <c r="A288" t="str">
        <f>CONCATENATE("{'SheetId':'1deb9a6e-dc5a-4908-87cc-034ee9747e20'",",","'UId':'428c865a-7282-4f58-bc89-20f1b0217190'",",'Col':",COLUMN(BCDanhMucDauTu_06029!D7),",'Row':",ROW(BCDanhMucDauTu_06029!D7),",","'ColDynamic':",COLUMN(BCDanhMucDauTu_06029!D3),",","'RowDynamic':",ROW(BCDanhMucDauTu_06029!D3),",","'Format':'numberic'",",'Value':'",SUBSTITUTE(BCDanhMucDauTu_06029!D7,"'","\'"),"','TargetCode':''}")</f>
        <v>{'SheetId':'1deb9a6e-dc5a-4908-87cc-034ee9747e20','UId':'428c865a-7282-4f58-bc89-20f1b0217190','Col':4,'Row':7,'ColDynamic':4,'RowDynamic':3,'Format':'numberic','Value':' ','TargetCode':''}</v>
      </c>
    </row>
    <row r="289" spans="1:1" x14ac:dyDescent="0.2">
      <c r="A289" t="str">
        <f>CONCATENATE("{'SheetId':'1deb9a6e-dc5a-4908-87cc-034ee9747e20'",",","'UId':'9592905c-7577-459a-bf73-e7d1733cf17a'",",'Col':",COLUMN(BCDanhMucDauTu_06029!E7),",'Row':",ROW(BCDanhMucDauTu_06029!E7),",","'ColDynamic':",COLUMN(BCDanhMucDauTu_06029!E3),",","'RowDynamic':",ROW(BCDanhMucDauTu_06029!E3),",","'Format':'numberic'",",'Value':'",SUBSTITUTE(BCDanhMucDauTu_06029!E7,"'","\'"),"','TargetCode':''}")</f>
        <v>{'SheetId':'1deb9a6e-dc5a-4908-87cc-034ee9747e20','UId':'9592905c-7577-459a-bf73-e7d1733cf17a','Col':5,'Row':7,'ColDynamic':5,'RowDynamic':3,'Format':'numberic','Value':' ','TargetCode':''}</v>
      </c>
    </row>
    <row r="290" spans="1:1" x14ac:dyDescent="0.2">
      <c r="A290" t="str">
        <f>CONCATENATE("{'SheetId':'1deb9a6e-dc5a-4908-87cc-034ee9747e20'",",","'UId':'a9e4466a-def7-4534-a075-0e61b1888eec'",",'Col':",COLUMN(BCDanhMucDauTu_06029!F7),",'Row':",ROW(BCDanhMucDauTu_06029!F7),",","'ColDynamic':",COLUMN(BCDanhMucDauTu_06029!F3),",","'RowDynamic':",ROW(BCDanhMucDauTu_06029!F3),",","'Format':'numberic'",",'Value':'",SUBSTITUTE(BCDanhMucDauTu_06029!F7,"'","\'"),"','TargetCode':''}")</f>
        <v>{'SheetId':'1deb9a6e-dc5a-4908-87cc-034ee9747e20','UId':'a9e4466a-def7-4534-a075-0e61b1888eec','Col':6,'Row':7,'ColDynamic':6,'RowDynamic':3,'Format':'numberic','Value':' ','TargetCode':''}</v>
      </c>
    </row>
    <row r="291" spans="1:1" x14ac:dyDescent="0.2">
      <c r="A291" t="str">
        <f>CONCATENATE("{'SheetId':'1deb9a6e-dc5a-4908-87cc-034ee9747e20'",",","'UId':'13379930-3d0b-4576-86a6-aee55aa73fef'",",'Col':",COLUMN(BCDanhMucDauTu_06029!G7),",'Row':",ROW(BCDanhMucDauTu_06029!G7),",","'ColDynamic':",COLUMN(BCDanhMucDauTu_06029!G3),",","'RowDynamic':",ROW(BCDanhMucDauTu_06029!G3),",","'Format':'numberic'",",'Value':'",SUBSTITUTE(BCDanhMucDauTu_06029!G7,"'","\'"),"','TargetCode':''}")</f>
        <v>{'SheetId':'1deb9a6e-dc5a-4908-87cc-034ee9747e20','UId':'13379930-3d0b-4576-86a6-aee55aa73fef','Col':7,'Row':7,'ColDynamic':7,'RowDynamic':3,'Format':'numberic','Value':' ','TargetCode':''}</v>
      </c>
    </row>
    <row r="292" spans="1:1" x14ac:dyDescent="0.2">
      <c r="A292" t="str">
        <f>CONCATENATE("{'SheetId':'1deb9a6e-dc5a-4908-87cc-034ee9747e20'",",","'UId':'17931870-911c-4fad-afd5-7ec649ba087b'",",'Col':",COLUMN(BCDanhMucDauTu_06029!D8),",'Row':",ROW(BCDanhMucDauTu_06029!D8),",","'Format':'numberic'",",'Value':'",SUBSTITUTE(BCDanhMucDauTu_06029!D8,"'","\'"),"','TargetCode':''}")</f>
        <v>{'SheetId':'1deb9a6e-dc5a-4908-87cc-034ee9747e20','UId':'17931870-911c-4fad-afd5-7ec649ba087b','Col':4,'Row':8,'Format':'numberic','Value':' ','TargetCode':''}</v>
      </c>
    </row>
    <row r="293" spans="1:1" x14ac:dyDescent="0.2">
      <c r="A293" t="str">
        <f>CONCATENATE("{'SheetId':'1deb9a6e-dc5a-4908-87cc-034ee9747e20'",",","'UId':'8e29656a-72a1-4698-a2d4-ab43c77220a4'",",'Col':",COLUMN(BCDanhMucDauTu_06029!E8),",'Row':",ROW(BCDanhMucDauTu_06029!E8),",","'Format':'numberic'",",'Value':'",SUBSTITUTE(BCDanhMucDauTu_06029!E8,"'","\'"),"','TargetCode':''}")</f>
        <v>{'SheetId':'1deb9a6e-dc5a-4908-87cc-034ee9747e20','UId':'8e29656a-72a1-4698-a2d4-ab43c77220a4','Col':5,'Row':8,'Format':'numberic','Value':' ','TargetCode':''}</v>
      </c>
    </row>
    <row r="294" spans="1:1" x14ac:dyDescent="0.2">
      <c r="A294" t="str">
        <f>CONCATENATE("{'SheetId':'1deb9a6e-dc5a-4908-87cc-034ee9747e20'",",","'UId':'5fe96b01-5f18-4f07-ac34-11fa669457a4'",",'Col':",COLUMN(BCDanhMucDauTu_06029!F8),",'Row':",ROW(BCDanhMucDauTu_06029!F8),",","'Format':'numberic'",",'Value':'",SUBSTITUTE(BCDanhMucDauTu_06029!F8,"'","\'"),"','TargetCode':''}")</f>
        <v>{'SheetId':'1deb9a6e-dc5a-4908-87cc-034ee9747e20','UId':'5fe96b01-5f18-4f07-ac34-11fa669457a4','Col':6,'Row':8,'Format':'numberic','Value':' ','TargetCode':''}</v>
      </c>
    </row>
    <row r="295" spans="1:1" x14ac:dyDescent="0.2">
      <c r="A295" t="str">
        <f>CONCATENATE("{'SheetId':'1deb9a6e-dc5a-4908-87cc-034ee9747e20'",",","'UId':'9d206dcc-b016-47b5-a344-791067be02d5'",",'Col':",COLUMN(BCDanhMucDauTu_06029!G8),",'Row':",ROW(BCDanhMucDauTu_06029!G8),",","'Format':'numberic'",",'Value':'",SUBSTITUTE(BCDanhMucDauTu_06029!G8,"'","\'"),"','TargetCode':''}")</f>
        <v>{'SheetId':'1deb9a6e-dc5a-4908-87cc-034ee9747e20','UId':'9d206dcc-b016-47b5-a344-791067be02d5','Col':7,'Row':8,'Format':'numberic','Value':' ','TargetCode':''}</v>
      </c>
    </row>
    <row r="296" spans="1:1" x14ac:dyDescent="0.2">
      <c r="A296" t="str">
        <f>CONCATENATE("{'SheetId':'1deb9a6e-dc5a-4908-87cc-034ee9747e20'",",","'UId':'d149d88b-77fb-4541-8798-63154426abc2'",",'Col':",COLUMN(BCDanhMucDauTu_06029!A10),",'Row':",ROW(BCDanhMucDauTu_06029!A10),",","'ColDynamic':",COLUMN(BCDanhMucDauTu_06029!A8),",","'RowDynamic':",ROW(BCDanhMucDauTu_06029!A8),",","'Format':'numberic'",",'Value':'",SUBSTITUTE(BCDanhMucDauTu_06029!A10,"'","\'"),"','TargetCode':''}")</f>
        <v>{'SheetId':'1deb9a6e-dc5a-4908-87cc-034ee9747e20','UId':'d149d88b-77fb-4541-8798-63154426abc2','Col':1,'Row':10,'ColDynamic':1,'RowDynamic':8,'Format':'numberic','Value':' ','TargetCode':''}</v>
      </c>
    </row>
    <row r="297" spans="1:1" x14ac:dyDescent="0.2">
      <c r="A297" t="str">
        <f>CONCATENATE("{'SheetId':'1deb9a6e-dc5a-4908-87cc-034ee9747e20'",",","'UId':'63355adb-73ff-4fd6-a4ee-6353f3830628'",",'Col':",COLUMN(BCDanhMucDauTu_06029!B10),",'Row':",ROW(BCDanhMucDauTu_06029!B10),",","'ColDynamic':",COLUMN(BCDanhMucDauTu_06029!B8),",","'RowDynamic':",ROW(BCDanhMucDauTu_06029!B8),",","'Format':'string'",",'Value':'",SUBSTITUTE(BCDanhMucDauTu_06029!B10,"'","\'"),"','TargetCode':''}")</f>
        <v>{'SheetId':'1deb9a6e-dc5a-4908-87cc-034ee9747e20','UId':'63355adb-73ff-4fd6-a4ee-6353f3830628','Col':2,'Row':10,'ColDynamic':2,'RowDynamic':8,'Format':'string','Value':'Tổng','TargetCode':''}</v>
      </c>
    </row>
    <row r="298" spans="1:1" x14ac:dyDescent="0.2">
      <c r="A298" t="str">
        <f>CONCATENATE("{'SheetId':'1deb9a6e-dc5a-4908-87cc-034ee9747e20'",",","'UId':'34e26121-8d4b-46bb-836d-3cc1913c6909'",",'Col':",COLUMN(BCDanhMucDauTu_06029!C10),",'Row':",ROW(BCDanhMucDauTu_06029!C10),",","'ColDynamic':",COLUMN(BCDanhMucDauTu_06029!C8),",","'RowDynamic':",ROW(BCDanhMucDauTu_06029!C8),",","'Format':'numberic'",",'Value':'",SUBSTITUTE(BCDanhMucDauTu_06029!C10,"'","\'"),"','TargetCode':''}")</f>
        <v>{'SheetId':'1deb9a6e-dc5a-4908-87cc-034ee9747e20','UId':'34e26121-8d4b-46bb-836d-3cc1913c6909','Col':3,'Row':10,'ColDynamic':3,'RowDynamic':8,'Format':'numberic','Value':'2249','TargetCode':''}</v>
      </c>
    </row>
    <row r="299" spans="1:1" x14ac:dyDescent="0.2">
      <c r="A299" t="str">
        <f>CONCATENATE("{'SheetId':'1deb9a6e-dc5a-4908-87cc-034ee9747e20'",",","'UId':'dcb7503a-9941-4910-9dba-c04cd291c91d'",",'Col':",COLUMN(BCDanhMucDauTu_06029!D10),",'Row':",ROW(BCDanhMucDauTu_06029!D10),",","'ColDynamic':",COLUMN(BCDanhMucDauTu_06029!D8),",","'RowDynamic':",ROW(BCDanhMucDauTu_06029!D8),",","'Format':'numberic'",",'Value':'",SUBSTITUTE(BCDanhMucDauTu_06029!D10,"'","\'"),"','TargetCode':''}")</f>
        <v>{'SheetId':'1deb9a6e-dc5a-4908-87cc-034ee9747e20','UId':'dcb7503a-9941-4910-9dba-c04cd291c91d','Col':4,'Row':10,'ColDynamic':4,'RowDynamic':8,'Format':'numberic','Value':' ','TargetCode':''}</v>
      </c>
    </row>
    <row r="300" spans="1:1" x14ac:dyDescent="0.2">
      <c r="A300" t="str">
        <f>CONCATENATE("{'SheetId':'1deb9a6e-dc5a-4908-87cc-034ee9747e20'",",","'UId':'9ff33d6c-3426-46f5-98c3-f1cc3c6c563e'",",'Col':",COLUMN(BCDanhMucDauTu_06029!E10),",'Row':",ROW(BCDanhMucDauTu_06029!E10),",","'ColDynamic':",COLUMN(BCDanhMucDauTu_06029!E8),",","'RowDynamic':",ROW(BCDanhMucDauTu_06029!E8),",","'Format':'numberic'",",'Value':'",SUBSTITUTE(BCDanhMucDauTu_06029!E10,"'","\'"),"','TargetCode':''}")</f>
        <v>{'SheetId':'1deb9a6e-dc5a-4908-87cc-034ee9747e20','UId':'9ff33d6c-3426-46f5-98c3-f1cc3c6c563e','Col':5,'Row':10,'ColDynamic':5,'RowDynamic':8,'Format':'numberic','Value':' ','TargetCode':''}</v>
      </c>
    </row>
    <row r="301" spans="1:1" x14ac:dyDescent="0.2">
      <c r="A301" t="str">
        <f>CONCATENATE("{'SheetId':'1deb9a6e-dc5a-4908-87cc-034ee9747e20'",",","'UId':'196bc559-44ca-4c84-bc88-37e0b2b7c0ca'",",'Col':",COLUMN(BCDanhMucDauTu_06029!F10),",'Row':",ROW(BCDanhMucDauTu_06029!F10),",","'ColDynamic':",COLUMN(BCDanhMucDauTu_06029!F8),",","'RowDynamic':",ROW(BCDanhMucDauTu_06029!F8),",","'Format':'numberic'",",'Value':'",SUBSTITUTE(BCDanhMucDauTu_06029!F10,"'","\'"),"','TargetCode':''}")</f>
        <v>{'SheetId':'1deb9a6e-dc5a-4908-87cc-034ee9747e20','UId':'196bc559-44ca-4c84-bc88-37e0b2b7c0ca','Col':6,'Row':10,'ColDynamic':6,'RowDynamic':8,'Format':'numberic','Value':' ','TargetCode':''}</v>
      </c>
    </row>
    <row r="302" spans="1:1" x14ac:dyDescent="0.2">
      <c r="A302" t="str">
        <f>CONCATENATE("{'SheetId':'1deb9a6e-dc5a-4908-87cc-034ee9747e20'",",","'UId':'76830a4a-49b3-4200-8f4c-2ccbb1a8164a'",",'Col':",COLUMN(BCDanhMucDauTu_06029!G10),",'Row':",ROW(BCDanhMucDauTu_06029!G10),",","'ColDynamic':",COLUMN(BCDanhMucDauTu_06029!G8),",","'RowDynamic':",ROW(BCDanhMucDauTu_06029!G8),",","'Format':'numberic'",",'Value':'",SUBSTITUTE(BCDanhMucDauTu_06029!G10,"'","\'"),"','TargetCode':''}")</f>
        <v>{'SheetId':'1deb9a6e-dc5a-4908-87cc-034ee9747e20','UId':'76830a4a-49b3-4200-8f4c-2ccbb1a8164a','Col':7,'Row':10,'ColDynamic':7,'RowDynamic':8,'Format':'numberic','Value':' ','TargetCode':''}</v>
      </c>
    </row>
    <row r="303" spans="1:1" x14ac:dyDescent="0.2">
      <c r="A303" t="str">
        <f>CONCATENATE("{'SheetId':'1deb9a6e-dc5a-4908-87cc-034ee9747e20'",",","'UId':'c5e58da8-6303-4f4b-8cfb-be632ed7700b'",",'Col':",COLUMN(BCDanhMucDauTu_06029!D11),",'Row':",ROW(BCDanhMucDauTu_06029!D11),",","'Format':'numberic'",",'Value':'",SUBSTITUTE(BCDanhMucDauTu_06029!D11,"'","\'"),"','TargetCode':''}")</f>
        <v>{'SheetId':'1deb9a6e-dc5a-4908-87cc-034ee9747e20','UId':'c5e58da8-6303-4f4b-8cfb-be632ed7700b','Col':4,'Row':11,'Format':'numberic','Value':' ','TargetCode':''}</v>
      </c>
    </row>
    <row r="304" spans="1:1" x14ac:dyDescent="0.2">
      <c r="A304" t="str">
        <f>CONCATENATE("{'SheetId':'1deb9a6e-dc5a-4908-87cc-034ee9747e20'",",","'UId':'00ea0783-aace-414b-8975-b7b78127300d'",",'Col':",COLUMN(BCDanhMucDauTu_06029!E11),",'Row':",ROW(BCDanhMucDauTu_06029!E11),",","'Format':'numberic'",",'Value':'",SUBSTITUTE(BCDanhMucDauTu_06029!E11,"'","\'"),"','TargetCode':''}")</f>
        <v>{'SheetId':'1deb9a6e-dc5a-4908-87cc-034ee9747e20','UId':'00ea0783-aace-414b-8975-b7b78127300d','Col':5,'Row':11,'Format':'numberic','Value':' ','TargetCode':''}</v>
      </c>
    </row>
    <row r="305" spans="1:1" x14ac:dyDescent="0.2">
      <c r="A305" t="str">
        <f>CONCATENATE("{'SheetId':'1deb9a6e-dc5a-4908-87cc-034ee9747e20'",",","'UId':'399d8c6f-4901-44ca-8111-9e12f616c487'",",'Col':",COLUMN(BCDanhMucDauTu_06029!F11),",'Row':",ROW(BCDanhMucDauTu_06029!F11),",","'Format':'numberic'",",'Value':'",SUBSTITUTE(BCDanhMucDauTu_06029!F11,"'","\'"),"','TargetCode':''}")</f>
        <v>{'SheetId':'1deb9a6e-dc5a-4908-87cc-034ee9747e20','UId':'399d8c6f-4901-44ca-8111-9e12f616c487','Col':6,'Row':11,'Format':'numberic','Value':' ','TargetCode':''}</v>
      </c>
    </row>
    <row r="306" spans="1:1" x14ac:dyDescent="0.2">
      <c r="A306" t="str">
        <f>CONCATENATE("{'SheetId':'1deb9a6e-dc5a-4908-87cc-034ee9747e20'",",","'UId':'2cdda7fd-cb87-47da-8e30-06a3709bd609'",",'Col':",COLUMN(BCDanhMucDauTu_06029!G11),",'Row':",ROW(BCDanhMucDauTu_06029!G11),",","'Format':'numberic'",",'Value':'",SUBSTITUTE(BCDanhMucDauTu_06029!G11,"'","\'"),"','TargetCode':''}")</f>
        <v>{'SheetId':'1deb9a6e-dc5a-4908-87cc-034ee9747e20','UId':'2cdda7fd-cb87-47da-8e30-06a3709bd609','Col':7,'Row':11,'Format':'numberic','Value':' ','TargetCode':''}</v>
      </c>
    </row>
    <row r="307" spans="1:1" x14ac:dyDescent="0.2">
      <c r="A307" t="str">
        <f>CONCATENATE("{'SheetId':'1deb9a6e-dc5a-4908-87cc-034ee9747e20'",",","'UId':'b8c20cc2-e76a-461c-ace9-e83abfcc1775'",",'Col':",COLUMN(BCDanhMucDauTu_06029!A19),",'Row':",ROW(BCDanhMucDauTu_06029!A19),",","'ColDynamic':",COLUMN(BCDanhMucDauTu_06029!A20),",","'RowDynamic':",ROW(BCDanhMucDauTu_06029!A20),",","'Format':'numberic'",",'Value':'",SUBSTITUTE(BCDanhMucDauTu_06029!A19,"'","\'"),"','TargetCode':''}")</f>
        <v>{'SheetId':'1deb9a6e-dc5a-4908-87cc-034ee9747e20','UId':'b8c20cc2-e76a-461c-ace9-e83abfcc1775','Col':1,'Row':19,'ColDynamic':1,'RowDynamic':20,'Format':'numberic','Value':' ','TargetCode':''}</v>
      </c>
    </row>
    <row r="308" spans="1:1" x14ac:dyDescent="0.2">
      <c r="A308" t="str">
        <f>CONCATENATE("{'SheetId':'1deb9a6e-dc5a-4908-87cc-034ee9747e20'",",","'UId':'e6fa0887-9c0a-49b1-a5d5-d55f5bee7d17'",",'Col':",COLUMN(BCDanhMucDauTu_06029!B19),",'Row':",ROW(BCDanhMucDauTu_06029!B19),",","'ColDynamic':",COLUMN(BCDanhMucDauTu_06029!B20),",","'RowDynamic':",ROW(BCDanhMucDauTu_06029!B20),",","'Format':'string'",",'Value':'",SUBSTITUTE(BCDanhMucDauTu_06029!B19,"'","\'"),"','TargetCode':''}")</f>
        <v>{'SheetId':'1deb9a6e-dc5a-4908-87cc-034ee9747e20','UId':'e6fa0887-9c0a-49b1-a5d5-d55f5bee7d17','Col':2,'Row':19,'ColDynamic':2,'RowDynamic':20,'Format':'string','Value':'Tổng','TargetCode':''}</v>
      </c>
    </row>
    <row r="309" spans="1:1" x14ac:dyDescent="0.2">
      <c r="A309" t="str">
        <f>CONCATENATE("{'SheetId':'1deb9a6e-dc5a-4908-87cc-034ee9747e20'",",","'UId':'6a029111-438c-4c2c-a425-15433a16ea47'",",'Col':",COLUMN(BCDanhMucDauTu_06029!C19),",'Row':",ROW(BCDanhMucDauTu_06029!C19),",","'ColDynamic':",COLUMN(BCDanhMucDauTu_06029!C20),",","'RowDynamic':",ROW(BCDanhMucDauTu_06029!C20),",","'Format':'numberic'",",'Value':'",SUBSTITUTE(BCDanhMucDauTu_06029!C19,"'","\'"),"','TargetCode':''}")</f>
        <v>{'SheetId':'1deb9a6e-dc5a-4908-87cc-034ee9747e20','UId':'6a029111-438c-4c2c-a425-15433a16ea47','Col':3,'Row':19,'ColDynamic':3,'RowDynamic':20,'Format':'numberic','Value':'2252','TargetCode':''}</v>
      </c>
    </row>
    <row r="310" spans="1:1" x14ac:dyDescent="0.2">
      <c r="A310" t="str">
        <f>CONCATENATE("{'SheetId':'1deb9a6e-dc5a-4908-87cc-034ee9747e20'",",","'UId':'2af5b400-8abe-46e3-8b64-7efb4d13db84'",",'Col':",COLUMN(BCDanhMucDauTu_06029!D19),",'Row':",ROW(BCDanhMucDauTu_06029!D19),",","'ColDynamic':",COLUMN(BCDanhMucDauTu_06029!D20),",","'RowDynamic':",ROW(BCDanhMucDauTu_06029!D20),",","'Format':'numberic'",",'Value':'",SUBSTITUTE(BCDanhMucDauTu_06029!D19,"'","\'"),"','TargetCode':''}")</f>
        <v>{'SheetId':'1deb9a6e-dc5a-4908-87cc-034ee9747e20','UId':'2af5b400-8abe-46e3-8b64-7efb4d13db84','Col':4,'Row':19,'ColDynamic':4,'RowDynamic':20,'Format':'numberic','Value':'937720','TargetCode':''}</v>
      </c>
    </row>
    <row r="311" spans="1:1" x14ac:dyDescent="0.2">
      <c r="A311" t="str">
        <f>CONCATENATE("{'SheetId':'1deb9a6e-dc5a-4908-87cc-034ee9747e20'",",","'UId':'142640d6-6a87-400c-bc3e-fd34124b8a95'",",'Col':",COLUMN(BCDanhMucDauTu_06029!E19),",'Row':",ROW(BCDanhMucDauTu_06029!E19),",","'ColDynamic':",COLUMN(BCDanhMucDauTu_06029!E20),",","'RowDynamic':",ROW(BCDanhMucDauTu_06029!E20),",","'Format':'numberic'",",'Value':'",SUBSTITUTE(BCDanhMucDauTu_06029!E19,"'","\'"),"','TargetCode':''}")</f>
        <v>{'SheetId':'1deb9a6e-dc5a-4908-87cc-034ee9747e20','UId':'142640d6-6a87-400c-bc3e-fd34124b8a95','Col':5,'Row':19,'ColDynamic':5,'RowDynamic':20,'Format':'numberic','Value':'','TargetCode':''}</v>
      </c>
    </row>
    <row r="312" spans="1:1" x14ac:dyDescent="0.2">
      <c r="A312" t="str">
        <f>CONCATENATE("{'SheetId':'1deb9a6e-dc5a-4908-87cc-034ee9747e20'",",","'UId':'a4748164-33b9-46bd-8561-e8b3f76700ee'",",'Col':",COLUMN(BCDanhMucDauTu_06029!F19),",'Row':",ROW(BCDanhMucDauTu_06029!F19),",","'ColDynamic':",COLUMN(BCDanhMucDauTu_06029!F20),",","'RowDynamic':",ROW(BCDanhMucDauTu_06029!F20),",","'Format':'numberic'",",'Value':'",SUBSTITUTE(BCDanhMucDauTu_06029!F19,"'","\'"),"','TargetCode':''}")</f>
        <v>{'SheetId':'1deb9a6e-dc5a-4908-87cc-034ee9747e20','UId':'a4748164-33b9-46bd-8561-e8b3f76700ee','Col':6,'Row':19,'ColDynamic':6,'RowDynamic':20,'Format':'numberic','Value':'93638896504','TargetCode':''}</v>
      </c>
    </row>
    <row r="313" spans="1:1" x14ac:dyDescent="0.2">
      <c r="A313" t="str">
        <f>CONCATENATE("{'SheetId':'1deb9a6e-dc5a-4908-87cc-034ee9747e20'",",","'UId':'8b15b2dd-95b7-4075-8cb9-63831db4f74a'",",'Col':",COLUMN(BCDanhMucDauTu_06029!G19),",'Row':",ROW(BCDanhMucDauTu_06029!G19),",","'ColDynamic':",COLUMN(BCDanhMucDauTu_06029!G20),",","'RowDynamic':",ROW(BCDanhMucDauTu_06029!G20),",","'Format':'numberic'",",'Value':'",SUBSTITUTE(BCDanhMucDauTu_06029!G19,"'","\'"),"','TargetCode':''}")</f>
        <v>{'SheetId':'1deb9a6e-dc5a-4908-87cc-034ee9747e20','UId':'8b15b2dd-95b7-4075-8cb9-63831db4f74a','Col':7,'Row':19,'ColDynamic':7,'RowDynamic':20,'Format':'numberic','Value':'0.545260896847974','TargetCode':''}</v>
      </c>
    </row>
    <row r="314" spans="1:1" x14ac:dyDescent="0.2">
      <c r="A314" t="str">
        <f>CONCATENATE("{'SheetId':'1deb9a6e-dc5a-4908-87cc-034ee9747e20'",",","'UId':'fe496e11-6071-47ac-9042-fb59341ce9d3'",",'Col':",COLUMN(BCDanhMucDauTu_06029!D20),",'Row':",ROW(BCDanhMucDauTu_06029!D20),",","'Format':'numberic'",",'Value':'",SUBSTITUTE(BCDanhMucDauTu_06029!D20,"'","\'"),"','TargetCode':''}")</f>
        <v>{'SheetId':'1deb9a6e-dc5a-4908-87cc-034ee9747e20','UId':'fe496e11-6071-47ac-9042-fb59341ce9d3','Col':4,'Row':20,'Format':'numberic','Value':' ','TargetCode':''}</v>
      </c>
    </row>
    <row r="315" spans="1:1" x14ac:dyDescent="0.2">
      <c r="A315" t="str">
        <f>CONCATENATE("{'SheetId':'1deb9a6e-dc5a-4908-87cc-034ee9747e20'",",","'UId':'8f08a933-d633-4287-845a-9819dc196996'",",'Col':",COLUMN(BCDanhMucDauTu_06029!E20),",'Row':",ROW(BCDanhMucDauTu_06029!E20),",","'Format':'numberic'",",'Value':'",SUBSTITUTE(BCDanhMucDauTu_06029!E20,"'","\'"),"','TargetCode':''}")</f>
        <v>{'SheetId':'1deb9a6e-dc5a-4908-87cc-034ee9747e20','UId':'8f08a933-d633-4287-845a-9819dc196996','Col':5,'Row':20,'Format':'numberic','Value':' ','TargetCode':''}</v>
      </c>
    </row>
    <row r="316" spans="1:1" x14ac:dyDescent="0.2">
      <c r="A316" t="str">
        <f>CONCATENATE("{'SheetId':'1deb9a6e-dc5a-4908-87cc-034ee9747e20'",",","'UId':'dad551f4-82a6-49f9-9019-06cb4c328a89'",",'Col':",COLUMN(BCDanhMucDauTu_06029!F20),",'Row':",ROW(BCDanhMucDauTu_06029!F20),",","'Format':'numberic'",",'Value':'",SUBSTITUTE(BCDanhMucDauTu_06029!F20,"'","\'"),"','TargetCode':''}")</f>
        <v>{'SheetId':'1deb9a6e-dc5a-4908-87cc-034ee9747e20','UId':'dad551f4-82a6-49f9-9019-06cb4c328a89','Col':6,'Row':20,'Format':'numberic','Value':' ','TargetCode':''}</v>
      </c>
    </row>
    <row r="317" spans="1:1" x14ac:dyDescent="0.2">
      <c r="A317" t="str">
        <f>CONCATENATE("{'SheetId':'1deb9a6e-dc5a-4908-87cc-034ee9747e20'",",","'UId':'7bf94847-0bfe-4d96-ab7a-1ce79d9343f5'",",'Col':",COLUMN(BCDanhMucDauTu_06029!G20),",'Row':",ROW(BCDanhMucDauTu_06029!G20),",","'Format':'numberic'",",'Value':'",SUBSTITUTE(BCDanhMucDauTu_06029!G20,"'","\'"),"','TargetCode':''}")</f>
        <v>{'SheetId':'1deb9a6e-dc5a-4908-87cc-034ee9747e20','UId':'7bf94847-0bfe-4d96-ab7a-1ce79d9343f5','Col':7,'Row':20,'Format':'numberic','Value':' ','TargetCode':''}</v>
      </c>
    </row>
    <row r="318" spans="1:1" x14ac:dyDescent="0.2">
      <c r="A318" t="str">
        <f>CONCATENATE("{'SheetId':'1deb9a6e-dc5a-4908-87cc-034ee9747e20'",",","'UId':'55eed474-1147-4da3-9086-9e821874c0a4'",",'Col':",COLUMN(BCDanhMucDauTu_06029!A22),",'Row':",ROW(BCDanhMucDauTu_06029!A22),",","'ColDynamic':",COLUMN(BCDanhMucDauTu_06029!A25),",","'RowDynamic':",ROW(BCDanhMucDauTu_06029!A25),",","'Format':'numberic'",",'Value':'",SUBSTITUTE(BCDanhMucDauTu_06029!A22,"'","\'"),"','TargetCode':''}")</f>
        <v>{'SheetId':'1deb9a6e-dc5a-4908-87cc-034ee9747e20','UId':'55eed474-1147-4da3-9086-9e821874c0a4','Col':1,'Row':22,'ColDynamic':1,'RowDynamic':25,'Format':'numberic','Value':' ','TargetCode':''}</v>
      </c>
    </row>
    <row r="319" spans="1:1" x14ac:dyDescent="0.2">
      <c r="A319" t="str">
        <f>CONCATENATE("{'SheetId':'1deb9a6e-dc5a-4908-87cc-034ee9747e20'",",","'UId':'1c32b7bf-2ca1-44a0-8279-a8f01d6b7249'",",'Col':",COLUMN(BCDanhMucDauTu_06029!B22),",'Row':",ROW(BCDanhMucDauTu_06029!B22),",","'ColDynamic':",COLUMN(BCDanhMucDauTu_06029!B25),",","'RowDynamic':",ROW(BCDanhMucDauTu_06029!B25),",","'Format':'string'",",'Value':'",SUBSTITUTE(BCDanhMucDauTu_06029!B22,"'","\'"),"','TargetCode':''}")</f>
        <v>{'SheetId':'1deb9a6e-dc5a-4908-87cc-034ee9747e20','UId':'1c32b7bf-2ca1-44a0-8279-a8f01d6b7249','Col':2,'Row':22,'ColDynamic':2,'RowDynamic':25,'Format':'string','Value':'Tổng','TargetCode':''}</v>
      </c>
    </row>
    <row r="320" spans="1:1" x14ac:dyDescent="0.2">
      <c r="A320" t="str">
        <f>CONCATENATE("{'SheetId':'1deb9a6e-dc5a-4908-87cc-034ee9747e20'",",","'UId':'f6a0865a-7cc4-4bd5-9c41-171ccfbe8908'",",'Col':",COLUMN(BCDanhMucDauTu_06029!C22),",'Row':",ROW(BCDanhMucDauTu_06029!C22),",","'ColDynamic':",COLUMN(BCDanhMucDauTu_06029!C25),",","'RowDynamic':",ROW(BCDanhMucDauTu_06029!C25),",","'Format':'numberic'",",'Value':'",SUBSTITUTE(BCDanhMucDauTu_06029!C22,"'","\'"),"','TargetCode':''}")</f>
        <v>{'SheetId':'1deb9a6e-dc5a-4908-87cc-034ee9747e20','UId':'f6a0865a-7cc4-4bd5-9c41-171ccfbe8908','Col':3,'Row':22,'ColDynamic':3,'RowDynamic':25,'Format':'numberic','Value':'2254','TargetCode':''}</v>
      </c>
    </row>
    <row r="321" spans="1:1" x14ac:dyDescent="0.2">
      <c r="A321" t="str">
        <f>CONCATENATE("{'SheetId':'1deb9a6e-dc5a-4908-87cc-034ee9747e20'",",","'UId':'26677bc1-4784-4b02-a8da-eb1a17958c29'",",'Col':",COLUMN(BCDanhMucDauTu_06029!D22),",'Row':",ROW(BCDanhMucDauTu_06029!D22),",","'ColDynamic':",COLUMN(BCDanhMucDauTu_06029!D25),",","'RowDynamic':",ROW(BCDanhMucDauTu_06029!D25),",","'Format':'numberic'",",'Value':'",SUBSTITUTE(BCDanhMucDauTu_06029!D22,"'","\'"),"','TargetCode':''}")</f>
        <v>{'SheetId':'1deb9a6e-dc5a-4908-87cc-034ee9747e20','UId':'26677bc1-4784-4b02-a8da-eb1a17958c29','Col':4,'Row':22,'ColDynamic':4,'RowDynamic':25,'Format':'numberic','Value':' ','TargetCode':''}</v>
      </c>
    </row>
    <row r="322" spans="1:1" x14ac:dyDescent="0.2">
      <c r="A322" t="str">
        <f>CONCATENATE("{'SheetId':'1deb9a6e-dc5a-4908-87cc-034ee9747e20'",",","'UId':'8088aec8-68fc-443f-8fce-4f1788e831ff'",",'Col':",COLUMN(BCDanhMucDauTu_06029!E22),",'Row':",ROW(BCDanhMucDauTu_06029!E22),",","'ColDynamic':",COLUMN(BCDanhMucDauTu_06029!E25),",","'RowDynamic':",ROW(BCDanhMucDauTu_06029!E25),",","'Format':'numberic'",",'Value':'",SUBSTITUTE(BCDanhMucDauTu_06029!E22,"'","\'"),"','TargetCode':''}")</f>
        <v>{'SheetId':'1deb9a6e-dc5a-4908-87cc-034ee9747e20','UId':'8088aec8-68fc-443f-8fce-4f1788e831ff','Col':5,'Row':22,'ColDynamic':5,'RowDynamic':25,'Format':'numberic','Value':' ','TargetCode':''}</v>
      </c>
    </row>
    <row r="323" spans="1:1" x14ac:dyDescent="0.2">
      <c r="A323" t="str">
        <f>CONCATENATE("{'SheetId':'1deb9a6e-dc5a-4908-87cc-034ee9747e20'",",","'UId':'109895da-3858-4d8d-ab90-543bcf58b23e'",",'Col':",COLUMN(BCDanhMucDauTu_06029!F22),",'Row':",ROW(BCDanhMucDauTu_06029!F22),",","'ColDynamic':",COLUMN(BCDanhMucDauTu_06029!F25),",","'RowDynamic':",ROW(BCDanhMucDauTu_06029!F25),",","'Format':'numberic'",",'Value':'",SUBSTITUTE(BCDanhMucDauTu_06029!F22,"'","\'"),"','TargetCode':''}")</f>
        <v>{'SheetId':'1deb9a6e-dc5a-4908-87cc-034ee9747e20','UId':'109895da-3858-4d8d-ab90-543bcf58b23e','Col':6,'Row':22,'ColDynamic':6,'RowDynamic':25,'Format':'numberic','Value':' ','TargetCode':''}</v>
      </c>
    </row>
    <row r="324" spans="1:1" x14ac:dyDescent="0.2">
      <c r="A324" t="str">
        <f>CONCATENATE("{'SheetId':'1deb9a6e-dc5a-4908-87cc-034ee9747e20'",",","'UId':'b12319f9-b486-4e3c-968f-635c2693280b'",",'Col':",COLUMN(BCDanhMucDauTu_06029!G22),",'Row':",ROW(BCDanhMucDauTu_06029!G22),",","'ColDynamic':",COLUMN(BCDanhMucDauTu_06029!G25),",","'RowDynamic':",ROW(BCDanhMucDauTu_06029!G25),",","'Format':'numberic'",",'Value':'",SUBSTITUTE(BCDanhMucDauTu_06029!G22,"'","\'"),"','TargetCode':''}")</f>
        <v>{'SheetId':'1deb9a6e-dc5a-4908-87cc-034ee9747e20','UId':'b12319f9-b486-4e3c-968f-635c2693280b','Col':7,'Row':22,'ColDynamic':7,'RowDynamic':25,'Format':'numberic','Value':' ','TargetCode':''}</v>
      </c>
    </row>
    <row r="325" spans="1:1" x14ac:dyDescent="0.2">
      <c r="A325" t="str">
        <f>CONCATENATE("{'SheetId':'1deb9a6e-dc5a-4908-87cc-034ee9747e20'",",","'UId':'740ad2fc-8f8c-4571-bfbb-d73a204a23fa'",",'Col':",COLUMN(BCDanhMucDauTu_06029!D23),",'Row':",ROW(BCDanhMucDauTu_06029!D23),",","'Format':'numberic'",",'Value':'",SUBSTITUTE(BCDanhMucDauTu_06029!D23,"'","\'"),"','TargetCode':''}")</f>
        <v>{'SheetId':'1deb9a6e-dc5a-4908-87cc-034ee9747e20','UId':'740ad2fc-8f8c-4571-bfbb-d73a204a23fa','Col':4,'Row':23,'Format':'numberic','Value':'937720','TargetCode':''}</v>
      </c>
    </row>
    <row r="326" spans="1:1" x14ac:dyDescent="0.2">
      <c r="A326" t="str">
        <f>CONCATENATE("{'SheetId':'1deb9a6e-dc5a-4908-87cc-034ee9747e20'",",","'UId':'41643327-c3cb-4259-acbc-d10c8c939580'",",'Col':",COLUMN(BCDanhMucDauTu_06029!E23),",'Row':",ROW(BCDanhMucDauTu_06029!E23),",","'Format':'numberic'",",'Value':'",SUBSTITUTE(BCDanhMucDauTu_06029!E23,"'","\'"),"','TargetCode':''}")</f>
        <v>{'SheetId':'1deb9a6e-dc5a-4908-87cc-034ee9747e20','UId':'41643327-c3cb-4259-acbc-d10c8c939580','Col':5,'Row':23,'Format':'numberic','Value':'','TargetCode':''}</v>
      </c>
    </row>
    <row r="327" spans="1:1" x14ac:dyDescent="0.2">
      <c r="A327" t="str">
        <f>CONCATENATE("{'SheetId':'1deb9a6e-dc5a-4908-87cc-034ee9747e20'",",","'UId':'d007d564-0a98-45f4-94c4-a2e4056245bc'",",'Col':",COLUMN(BCDanhMucDauTu_06029!F23),",'Row':",ROW(BCDanhMucDauTu_06029!F23),",","'Format':'numberic'",",'Value':'",SUBSTITUTE(BCDanhMucDauTu_06029!F23,"'","\'"),"','TargetCode':''}")</f>
        <v>{'SheetId':'1deb9a6e-dc5a-4908-87cc-034ee9747e20','UId':'d007d564-0a98-45f4-94c4-a2e4056245bc','Col':6,'Row':23,'Format':'numberic','Value':'93638896504','TargetCode':''}</v>
      </c>
    </row>
    <row r="328" spans="1:1" x14ac:dyDescent="0.2">
      <c r="A328" t="str">
        <f>CONCATENATE("{'SheetId':'1deb9a6e-dc5a-4908-87cc-034ee9747e20'",",","'UId':'87b8e950-d5f9-45b4-8cfb-d8108dd16f8f'",",'Col':",COLUMN(BCDanhMucDauTu_06029!G23),",'Row':",ROW(BCDanhMucDauTu_06029!G23),",","'Format':'numberic'",",'Value':'",SUBSTITUTE(BCDanhMucDauTu_06029!G23,"'","\'"),"','TargetCode':''}")</f>
        <v>{'SheetId':'1deb9a6e-dc5a-4908-87cc-034ee9747e20','UId':'87b8e950-d5f9-45b4-8cfb-d8108dd16f8f','Col':7,'Row':23,'Format':'numberic','Value':'0.545260896847974','TargetCode':''}</v>
      </c>
    </row>
    <row r="329" spans="1:1" x14ac:dyDescent="0.2">
      <c r="A329" t="str">
        <f>CONCATENATE("{'SheetId':'1deb9a6e-dc5a-4908-87cc-034ee9747e20'",",","'UId':'70e2406f-94eb-466f-8d09-837ad44a449c'",",'Col':",COLUMN(BCDanhMucDauTu_06029!D24),",'Row':",ROW(BCDanhMucDauTu_06029!D24),",","'Format':'numberic'",",'Value':'",SUBSTITUTE(BCDanhMucDauTu_06029!D24,"'","\'"),"','TargetCode':''}")</f>
        <v>{'SheetId':'1deb9a6e-dc5a-4908-87cc-034ee9747e20','UId':'70e2406f-94eb-466f-8d09-837ad44a449c','Col':4,'Row':24,'Format':'numberic','Value':' ','TargetCode':''}</v>
      </c>
    </row>
    <row r="330" spans="1:1" x14ac:dyDescent="0.2">
      <c r="A330" t="str">
        <f>CONCATENATE("{'SheetId':'1deb9a6e-dc5a-4908-87cc-034ee9747e20'",",","'UId':'d0c68994-6723-45f4-a51b-ec4a1f1cb761'",",'Col':",COLUMN(BCDanhMucDauTu_06029!E24),",'Row':",ROW(BCDanhMucDauTu_06029!E24),",","'Format':'numberic'",",'Value':'",SUBSTITUTE(BCDanhMucDauTu_06029!E24,"'","\'"),"','TargetCode':''}")</f>
        <v>{'SheetId':'1deb9a6e-dc5a-4908-87cc-034ee9747e20','UId':'d0c68994-6723-45f4-a51b-ec4a1f1cb761','Col':5,'Row':24,'Format':'numberic','Value':' ','TargetCode':''}</v>
      </c>
    </row>
    <row r="331" spans="1:1" x14ac:dyDescent="0.2">
      <c r="A331" t="str">
        <f>CONCATENATE("{'SheetId':'1deb9a6e-dc5a-4908-87cc-034ee9747e20'",",","'UId':'6c78638c-c601-49bf-a9e5-d48c4258eadd'",",'Col':",COLUMN(BCDanhMucDauTu_06029!F24),",'Row':",ROW(BCDanhMucDauTu_06029!F24),",","'Format':'numberic'",",'Value':'",SUBSTITUTE(BCDanhMucDauTu_06029!F24,"'","\'"),"','TargetCode':''}")</f>
        <v>{'SheetId':'1deb9a6e-dc5a-4908-87cc-034ee9747e20','UId':'6c78638c-c601-49bf-a9e5-d48c4258eadd','Col':6,'Row':24,'Format':'numberic','Value':' ','TargetCode':''}</v>
      </c>
    </row>
    <row r="332" spans="1:1" x14ac:dyDescent="0.2">
      <c r="A332" t="str">
        <f>CONCATENATE("{'SheetId':'1deb9a6e-dc5a-4908-87cc-034ee9747e20'",",","'UId':'bb82eed3-a7c3-4954-be20-20a9717d4026'",",'Col':",COLUMN(BCDanhMucDauTu_06029!G24),",'Row':",ROW(BCDanhMucDauTu_06029!G24),",","'Format':'numberic'",",'Value':'",SUBSTITUTE(BCDanhMucDauTu_06029!G24,"'","\'"),"','TargetCode':''}")</f>
        <v>{'SheetId':'1deb9a6e-dc5a-4908-87cc-034ee9747e20','UId':'bb82eed3-a7c3-4954-be20-20a9717d4026','Col':7,'Row':24,'Format':'numberic','Value':' ','TargetCode':''}</v>
      </c>
    </row>
    <row r="333" spans="1:1" x14ac:dyDescent="0.2">
      <c r="A333" t="str">
        <f>CONCATENATE("{'SheetId':'1deb9a6e-dc5a-4908-87cc-034ee9747e20'",",","'UId':'4fe6fd2f-049f-4c3b-a78b-58fd08d62d7d'",",'Col':",COLUMN(BCDanhMucDauTu_06029!A26),",'Row':",ROW(BCDanhMucDauTu_06029!A26),",","'ColDynamic':",COLUMN(BCDanhMucDauTu_06029!A29),",","'RowDynamic':",ROW(BCDanhMucDauTu_06029!A29),",","'Format':'numberic'",",'Value':'",SUBSTITUTE(BCDanhMucDauTu_06029!A26,"'","\'"),"','TargetCode':''}")</f>
        <v>{'SheetId':'1deb9a6e-dc5a-4908-87cc-034ee9747e20','UId':'4fe6fd2f-049f-4c3b-a78b-58fd08d62d7d','Col':1,'Row':26,'ColDynamic':1,'RowDynamic':29,'Format':'numberic','Value':' ','TargetCode':''}</v>
      </c>
    </row>
    <row r="334" spans="1:1" x14ac:dyDescent="0.2">
      <c r="A334" t="str">
        <f>CONCATENATE("{'SheetId':'1deb9a6e-dc5a-4908-87cc-034ee9747e20'",",","'UId':'21737fa5-5263-466a-9802-c554ec94ffeb'",",'Col':",COLUMN(BCDanhMucDauTu_06029!B26),",'Row':",ROW(BCDanhMucDauTu_06029!B26),",","'ColDynamic':",COLUMN(BCDanhMucDauTu_06029!B29),",","'RowDynamic':",ROW(BCDanhMucDauTu_06029!B29),",","'Format':'string'",",'Value':'",SUBSTITUTE(BCDanhMucDauTu_06029!B26,"'","\'"),"','TargetCode':''}")</f>
        <v>{'SheetId':'1deb9a6e-dc5a-4908-87cc-034ee9747e20','UId':'21737fa5-5263-466a-9802-c554ec94ffeb','Col':2,'Row':26,'ColDynamic':2,'RowDynamic':29,'Format':'string','Value':'Tổng','TargetCode':''}</v>
      </c>
    </row>
    <row r="335" spans="1:1" x14ac:dyDescent="0.2">
      <c r="A335" t="str">
        <f>CONCATENATE("{'SheetId':'1deb9a6e-dc5a-4908-87cc-034ee9747e20'",",","'UId':'b1780ae8-e3e9-4d68-b8e3-06dc22233b5c'",",'Col':",COLUMN(BCDanhMucDauTu_06029!C26),",'Row':",ROW(BCDanhMucDauTu_06029!C26),",","'ColDynamic':",COLUMN(BCDanhMucDauTu_06029!C29),",","'RowDynamic':",ROW(BCDanhMucDauTu_06029!C29),",","'Format':'numberic'",",'Value':'",SUBSTITUTE(BCDanhMucDauTu_06029!C26,"'","\'"),"','TargetCode':''}")</f>
        <v>{'SheetId':'1deb9a6e-dc5a-4908-87cc-034ee9747e20','UId':'b1780ae8-e3e9-4d68-b8e3-06dc22233b5c','Col':3,'Row':26,'ColDynamic':3,'RowDynamic':29,'Format':'numberic','Value':'2257','TargetCode':''}</v>
      </c>
    </row>
    <row r="336" spans="1:1" x14ac:dyDescent="0.2">
      <c r="A336" t="str">
        <f>CONCATENATE("{'SheetId':'1deb9a6e-dc5a-4908-87cc-034ee9747e20'",",","'UId':'fd0c415a-d2bc-42ee-b389-414f8400dae8'",",'Col':",COLUMN(BCDanhMucDauTu_06029!D26),",'Row':",ROW(BCDanhMucDauTu_06029!D26),",","'ColDynamic':",COLUMN(BCDanhMucDauTu_06029!D29),",","'RowDynamic':",ROW(BCDanhMucDauTu_06029!D29),",","'Format':'numberic'",",'Value':'",SUBSTITUTE(BCDanhMucDauTu_06029!D26,"'","\'"),"','TargetCode':''}")</f>
        <v>{'SheetId':'1deb9a6e-dc5a-4908-87cc-034ee9747e20','UId':'fd0c415a-d2bc-42ee-b389-414f8400dae8','Col':4,'Row':26,'ColDynamic':4,'RowDynamic':29,'Format':'numberic','Value':' ','TargetCode':''}</v>
      </c>
    </row>
    <row r="337" spans="1:1" x14ac:dyDescent="0.2">
      <c r="A337" t="str">
        <f>CONCATENATE("{'SheetId':'1deb9a6e-dc5a-4908-87cc-034ee9747e20'",",","'UId':'816243e8-9c85-4ba1-805c-371f6b4844e4'",",'Col':",COLUMN(BCDanhMucDauTu_06029!E26),",'Row':",ROW(BCDanhMucDauTu_06029!E26),",","'ColDynamic':",COLUMN(BCDanhMucDauTu_06029!E29),",","'RowDynamic':",ROW(BCDanhMucDauTu_06029!E29),",","'Format':'numberic'",",'Value':'",SUBSTITUTE(BCDanhMucDauTu_06029!E26,"'","\'"),"','TargetCode':''}")</f>
        <v>{'SheetId':'1deb9a6e-dc5a-4908-87cc-034ee9747e20','UId':'816243e8-9c85-4ba1-805c-371f6b4844e4','Col':5,'Row':26,'ColDynamic':5,'RowDynamic':29,'Format':'numberic','Value':' ','TargetCode':''}</v>
      </c>
    </row>
    <row r="338" spans="1:1" x14ac:dyDescent="0.2">
      <c r="A338" t="str">
        <f>CONCATENATE("{'SheetId':'1deb9a6e-dc5a-4908-87cc-034ee9747e20'",",","'UId':'2efa8183-1804-400f-919b-54e0d328e017'",",'Col':",COLUMN(BCDanhMucDauTu_06029!F26),",'Row':",ROW(BCDanhMucDauTu_06029!F26),",","'ColDynamic':",COLUMN(BCDanhMucDauTu_06029!F29),",","'RowDynamic':",ROW(BCDanhMucDauTu_06029!F29),",","'Format':'numberic'",",'Value':'",SUBSTITUTE(BCDanhMucDauTu_06029!F26,"'","\'"),"','TargetCode':''}")</f>
        <v>{'SheetId':'1deb9a6e-dc5a-4908-87cc-034ee9747e20','UId':'2efa8183-1804-400f-919b-54e0d328e017','Col':6,'Row':26,'ColDynamic':6,'RowDynamic':29,'Format':'numberic','Value':'6132743487','TargetCode':''}</v>
      </c>
    </row>
    <row r="339" spans="1:1" x14ac:dyDescent="0.2">
      <c r="A339" t="str">
        <f>CONCATENATE("{'SheetId':'1deb9a6e-dc5a-4908-87cc-034ee9747e20'",",","'UId':'890ca93f-4ffa-4063-bc4e-3ca8427d321f'",",'Col':",COLUMN(BCDanhMucDauTu_06029!G26),",'Row':",ROW(BCDanhMucDauTu_06029!G26),",","'ColDynamic':",COLUMN(BCDanhMucDauTu_06029!G29),",","'RowDynamic':",ROW(BCDanhMucDauTu_06029!G29),",","'Format':'numberic'",",'Value':'",SUBSTITUTE(BCDanhMucDauTu_06029!G26,"'","\'"),"','TargetCode':''}")</f>
        <v>{'SheetId':'1deb9a6e-dc5a-4908-87cc-034ee9747e20','UId':'890ca93f-4ffa-4063-bc4e-3ca8427d321f','Col':7,'Row':26,'ColDynamic':7,'RowDynamic':29,'Format':'numberic','Value':'0.0357110702785498','TargetCode':''}</v>
      </c>
    </row>
    <row r="340" spans="1:1" x14ac:dyDescent="0.2">
      <c r="A340" t="str">
        <f>CONCATENATE("{'SheetId':'1deb9a6e-dc5a-4908-87cc-034ee9747e20'",",","'UId':'df249e66-a9ea-45a2-9c76-d51aecb2379d'",",'Col':",COLUMN(BCDanhMucDauTu_06029!D27),",'Row':",ROW(BCDanhMucDauTu_06029!D27),",","'Format':'numberic'",",'Value':'",SUBSTITUTE(BCDanhMucDauTu_06029!D27,"'","\'"),"','TargetCode':''}")</f>
        <v>{'SheetId':'1deb9a6e-dc5a-4908-87cc-034ee9747e20','UId':'df249e66-a9ea-45a2-9c76-d51aecb2379d','Col':4,'Row':27,'Format':'numberic','Value':' ','TargetCode':''}</v>
      </c>
    </row>
    <row r="341" spans="1:1" x14ac:dyDescent="0.2">
      <c r="A341" t="str">
        <f>CONCATENATE("{'SheetId':'1deb9a6e-dc5a-4908-87cc-034ee9747e20'",",","'UId':'a81df1b4-0c26-4bbd-9a9d-27dc4b538b2c'",",'Col':",COLUMN(BCDanhMucDauTu_06029!E27),",'Row':",ROW(BCDanhMucDauTu_06029!E27),",","'Format':'numberic'",",'Value':'",SUBSTITUTE(BCDanhMucDauTu_06029!E27,"'","\'"),"','TargetCode':''}")</f>
        <v>{'SheetId':'1deb9a6e-dc5a-4908-87cc-034ee9747e20','UId':'a81df1b4-0c26-4bbd-9a9d-27dc4b538b2c','Col':5,'Row':27,'Format':'numberic','Value':' ','TargetCode':''}</v>
      </c>
    </row>
    <row r="342" spans="1:1" x14ac:dyDescent="0.2">
      <c r="A342" t="str">
        <f>CONCATENATE("{'SheetId':'1deb9a6e-dc5a-4908-87cc-034ee9747e20'",",","'UId':'4a9e3616-ca24-464d-b5e2-89b07d4dab94'",",'Col':",COLUMN(BCDanhMucDauTu_06029!F27),",'Row':",ROW(BCDanhMucDauTu_06029!F27),",","'Format':'numberic'",",'Value':'",SUBSTITUTE(BCDanhMucDauTu_06029!F27,"'","\'"),"','TargetCode':''}")</f>
        <v>{'SheetId':'1deb9a6e-dc5a-4908-87cc-034ee9747e20','UId':'4a9e3616-ca24-464d-b5e2-89b07d4dab94','Col':6,'Row':27,'Format':'numberic','Value':' ','TargetCode':''}</v>
      </c>
    </row>
    <row r="343" spans="1:1" x14ac:dyDescent="0.2">
      <c r="A343" t="str">
        <f>CONCATENATE("{'SheetId':'1deb9a6e-dc5a-4908-87cc-034ee9747e20'",",","'UId':'4cbb5dbb-7a56-4367-b451-172c5d9fc088'",",'Col':",COLUMN(BCDanhMucDauTu_06029!G27),",'Row':",ROW(BCDanhMucDauTu_06029!G27),",","'Format':'numberic'",",'Value':'",SUBSTITUTE(BCDanhMucDauTu_06029!G27,"'","\'"),"','TargetCode':''}")</f>
        <v>{'SheetId':'1deb9a6e-dc5a-4908-87cc-034ee9747e20','UId':'4cbb5dbb-7a56-4367-b451-172c5d9fc088','Col':7,'Row':27,'Format':'numberic','Value':' ','TargetCode':''}</v>
      </c>
    </row>
    <row r="344" spans="1:1" x14ac:dyDescent="0.2">
      <c r="A344" t="str">
        <f>CONCATENATE("{'SheetId':'1deb9a6e-dc5a-4908-87cc-034ee9747e20'",",","'UId':'70357de6-0706-48a2-a361-da95bcaa1827'",",'Col':",COLUMN(BCDanhMucDauTu_06029!D28),",'Row':",ROW(BCDanhMucDauTu_06029!D28),",","'Format':'numberic'",",'Value':'",SUBSTITUTE(BCDanhMucDauTu_06029!D28,"'","\'"),"','TargetCode':''}")</f>
        <v>{'SheetId':'1deb9a6e-dc5a-4908-87cc-034ee9747e20','UId':'70357de6-0706-48a2-a361-da95bcaa1827','Col':4,'Row':28,'Format':'numberic','Value':' ','TargetCode':''}</v>
      </c>
    </row>
    <row r="345" spans="1:1" x14ac:dyDescent="0.2">
      <c r="A345" t="str">
        <f>CONCATENATE("{'SheetId':'1deb9a6e-dc5a-4908-87cc-034ee9747e20'",",","'UId':'4f148c59-190d-4dad-aff9-126f4ce81c6d'",",'Col':",COLUMN(BCDanhMucDauTu_06029!E28),",'Row':",ROW(BCDanhMucDauTu_06029!E28),",","'Format':'numberic'",",'Value':'",SUBSTITUTE(BCDanhMucDauTu_06029!E28,"'","\'"),"','TargetCode':''}")</f>
        <v>{'SheetId':'1deb9a6e-dc5a-4908-87cc-034ee9747e20','UId':'4f148c59-190d-4dad-aff9-126f4ce81c6d','Col':5,'Row':28,'Format':'numberic','Value':' ','TargetCode':''}</v>
      </c>
    </row>
    <row r="346" spans="1:1" x14ac:dyDescent="0.2">
      <c r="A346" t="str">
        <f>CONCATENATE("{'SheetId':'1deb9a6e-dc5a-4908-87cc-034ee9747e20'",",","'UId':'6ba9d2bf-7322-4bb6-be73-05a728f53c5a'",",'Col':",COLUMN(BCDanhMucDauTu_06029!F28),",'Row':",ROW(BCDanhMucDauTu_06029!F28),",","'Format':'numberic'",",'Value':'",SUBSTITUTE(BCDanhMucDauTu_06029!F28,"'","\'"),"','TargetCode':''}")</f>
        <v>{'SheetId':'1deb9a6e-dc5a-4908-87cc-034ee9747e20','UId':'6ba9d2bf-7322-4bb6-be73-05a728f53c5a','Col':6,'Row':28,'Format':'numberic','Value':'387570587','TargetCode':''}</v>
      </c>
    </row>
    <row r="347" spans="1:1" x14ac:dyDescent="0.2">
      <c r="A347" t="str">
        <f>CONCATENATE("{'SheetId':'1deb9a6e-dc5a-4908-87cc-034ee9747e20'",",","'UId':'cad08826-aed0-458d-a3df-563ee1ca2782'",",'Col':",COLUMN(BCDanhMucDauTu_06029!G28),",'Row':",ROW(BCDanhMucDauTu_06029!G28),",","'Format':'numberic'",",'Value':'",SUBSTITUTE(BCDanhMucDauTu_06029!G28,"'","\'"),"','TargetCode':''}")</f>
        <v>{'SheetId':'1deb9a6e-dc5a-4908-87cc-034ee9747e20','UId':'cad08826-aed0-458d-a3df-563ee1ca2782','Col':7,'Row':28,'Format':'numberic','Value':'0.00225683016085616','TargetCode':''}</v>
      </c>
    </row>
    <row r="348" spans="1:1" x14ac:dyDescent="0.2">
      <c r="A348" t="str">
        <f>CONCATENATE("{'SheetId':'1deb9a6e-dc5a-4908-87cc-034ee9747e20'",",","'UId':'26452794-e0d2-44f2-8c51-7f5465fbf4cf'",",'Col':",COLUMN(BCDanhMucDauTu_06029!A30),",'Row':",ROW(BCDanhMucDauTu_06029!A30),",","'ColDynamic':",COLUMN(BCDanhMucDauTu_06029!A27),",","'RowDynamic':",ROW(BCDanhMucDauTu_06029!A27),",","'Format':'string'",",'Value':'",SUBSTITUTE(BCDanhMucDauTu_06029!A30,"'","\'"),"','TargetCode':''}")</f>
        <v>{'SheetId':'1deb9a6e-dc5a-4908-87cc-034ee9747e20','UId':'26452794-e0d2-44f2-8c51-7f5465fbf4cf','Col':1,'Row':30,'ColDynamic':1,'RowDynamic':27,'Format':'string','Value':' ','TargetCode':''}</v>
      </c>
    </row>
    <row r="349" spans="1:1" x14ac:dyDescent="0.2">
      <c r="A349" t="str">
        <f>CONCATENATE("{'SheetId':'1deb9a6e-dc5a-4908-87cc-034ee9747e20'",",","'UId':'9b14eff9-5e45-4cf1-9494-0604b89ed28b'",",'Col':",COLUMN(BCDanhMucDauTu_06029!B30),",'Row':",ROW(BCDanhMucDauTu_06029!B30),",","'ColDynamic':",COLUMN(BCDanhMucDauTu_06029!B27),",","'RowDynamic':",ROW(BCDanhMucDauTu_06029!B27),",","'Format':'string'",",'Value':'",SUBSTITUTE(BCDanhMucDauTu_06029!B30,"'","\'"),"','TargetCode':''}")</f>
        <v>{'SheetId':'1deb9a6e-dc5a-4908-87cc-034ee9747e20','UId':'9b14eff9-5e45-4cf1-9494-0604b89ed28b','Col':2,'Row':30,'ColDynamic':2,'RowDynamic':27,'Format':'string','Value':'Tiền gửi ngân hàng dưới 3 tháng','TargetCode':''}</v>
      </c>
    </row>
    <row r="350" spans="1:1" x14ac:dyDescent="0.2">
      <c r="A350" t="str">
        <f>CONCATENATE("{'SheetId':'1deb9a6e-dc5a-4908-87cc-034ee9747e20'",",","'UId':'8d66f097-23e3-4ef9-8131-e5ac52c6b32f'",",'Col':",COLUMN(BCDanhMucDauTu_06029!C30),",'Row':",ROW(BCDanhMucDauTu_06029!C30),",","'ColDynamic':",COLUMN(BCDanhMucDauTu_06029!C27),",","'RowDynamic':",ROW(BCDanhMucDauTu_06029!C27),",","'Format':'string'",",'Value':'",SUBSTITUTE(BCDanhMucDauTu_06029!C30,"'","\'"),"','TargetCode':''}")</f>
        <v>{'SheetId':'1deb9a6e-dc5a-4908-87cc-034ee9747e20','UId':'8d66f097-23e3-4ef9-8131-e5ac52c6b32f','Col':3,'Row':30,'ColDynamic':3,'RowDynamic':27,'Format':'string','Value':'2260','TargetCode':''}</v>
      </c>
    </row>
    <row r="351" spans="1:1" x14ac:dyDescent="0.2">
      <c r="A351" t="str">
        <f>CONCATENATE("{'SheetId':'1deb9a6e-dc5a-4908-87cc-034ee9747e20'",",","'UId':'ead9614a-658c-4220-bedf-ca1bfba113ca'",",'Col':",COLUMN(BCDanhMucDauTu_06029!D30),",'Row':",ROW(BCDanhMucDauTu_06029!D30),",","'ColDynamic':",COLUMN(BCDanhMucDauTu_06029!D27),",","'RowDynamic':",ROW(BCDanhMucDauTu_06029!D27),",","'Format':'numberic'",",'Value':'",SUBSTITUTE(BCDanhMucDauTu_06029!D30,"'","\'"),"','TargetCode':''}")</f>
        <v>{'SheetId':'1deb9a6e-dc5a-4908-87cc-034ee9747e20','UId':'ead9614a-658c-4220-bedf-ca1bfba113ca','Col':4,'Row':30,'ColDynamic':4,'RowDynamic':27,'Format':'numberic','Value':' ','TargetCode':''}</v>
      </c>
    </row>
    <row r="352" spans="1:1" x14ac:dyDescent="0.2">
      <c r="A352" t="str">
        <f>CONCATENATE("{'SheetId':'1deb9a6e-dc5a-4908-87cc-034ee9747e20'",",","'UId':'4fdfc09c-5e5b-40ad-b617-c48d140e6fbc'",",'Col':",COLUMN(BCDanhMucDauTu_06029!E30),",'Row':",ROW(BCDanhMucDauTu_06029!E30),",","'ColDynamic':",COLUMN(BCDanhMucDauTu_06029!E27),",","'RowDynamic':",ROW(BCDanhMucDauTu_06029!E27),",","'Format':'numberic'",",'Value':'",SUBSTITUTE(BCDanhMucDauTu_06029!E30,"'","\'"),"','TargetCode':''}")</f>
        <v>{'SheetId':'1deb9a6e-dc5a-4908-87cc-034ee9747e20','UId':'4fdfc09c-5e5b-40ad-b617-c48d140e6fbc','Col':5,'Row':30,'ColDynamic':5,'RowDynamic':27,'Format':'numberic','Value':' ','TargetCode':''}</v>
      </c>
    </row>
    <row r="353" spans="1:1" x14ac:dyDescent="0.2">
      <c r="A353" t="str">
        <f>CONCATENATE("{'SheetId':'1deb9a6e-dc5a-4908-87cc-034ee9747e20'",",","'UId':'ba8351a8-8ef9-4c39-b20c-9e499c7302c4'",",'Col':",COLUMN(BCDanhMucDauTu_06029!F30),",'Row':",ROW(BCDanhMucDauTu_06029!F30),",","'ColDynamic':",COLUMN(BCDanhMucDauTu_06029!F27),",","'RowDynamic':",ROW(BCDanhMucDauTu_06029!F27),",","'Format':'numberic'",",'Value':'",SUBSTITUTE(BCDanhMucDauTu_06029!F30,"'","\'"),"','TargetCode':''}")</f>
        <v>{'SheetId':'1deb9a6e-dc5a-4908-87cc-034ee9747e20','UId':'ba8351a8-8ef9-4c39-b20c-9e499c7302c4','Col':6,'Row':30,'ColDynamic':6,'RowDynamic':27,'Format':'numberic','Value':'5400000000','TargetCode':''}</v>
      </c>
    </row>
    <row r="354" spans="1:1" x14ac:dyDescent="0.2">
      <c r="A354" t="str">
        <f>CONCATENATE("{'SheetId':'1deb9a6e-dc5a-4908-87cc-034ee9747e20'",",","'UId':'20aec549-2649-4108-8c50-4ff697541fea'",",'Col':",COLUMN(BCDanhMucDauTu_06029!G30),",'Row':",ROW(BCDanhMucDauTu_06029!G30),",","'ColDynamic':",COLUMN(BCDanhMucDauTu_06029!G27),",","'RowDynamic':",ROW(BCDanhMucDauTu_06029!G27),",","'Format':'numberic'",",'Value':'",SUBSTITUTE(BCDanhMucDauTu_06029!G30,"'","\'"),"','TargetCode':''}")</f>
        <v>{'SheetId':'1deb9a6e-dc5a-4908-87cc-034ee9747e20','UId':'20aec549-2649-4108-8c50-4ff697541fea','Col':7,'Row':30,'ColDynamic':7,'RowDynamic':27,'Format':'numberic','Value':'0.0314442924138185','TargetCode':''}</v>
      </c>
    </row>
    <row r="355" spans="1:1" x14ac:dyDescent="0.2">
      <c r="A355" t="str">
        <f>CONCATENATE("{'SheetId':'1deb9a6e-dc5a-4908-87cc-034ee9747e20'",",","'UId':'c94d94d7-01a6-4c24-95e6-4f83c62d0567'",",'Col':",COLUMN(BCDanhMucDauTu_06029!A32),",'Row':",ROW(BCDanhMucDauTu_06029!A32),",","'ColDynamic':",COLUMN(BCDanhMucDauTu_06029!A29),",","'RowDynamic':",ROW(BCDanhMucDauTu_06029!A29),",","'Format':'string'",",'Value':'",SUBSTITUTE(BCDanhMucDauTu_06029!A32,"'","\'"),"','TargetCode':''}")</f>
        <v>{'SheetId':'1deb9a6e-dc5a-4908-87cc-034ee9747e20','UId':'c94d94d7-01a6-4c24-95e6-4f83c62d0567','Col':1,'Row':32,'ColDynamic':1,'RowDynamic':29,'Format':'string','Value':' ','TargetCode':''}</v>
      </c>
    </row>
    <row r="356" spans="1:1" x14ac:dyDescent="0.2">
      <c r="A356" t="str">
        <f>CONCATENATE("{'SheetId':'1deb9a6e-dc5a-4908-87cc-034ee9747e20'",",","'UId':'333b59bf-d7bf-4903-a769-681773c5c1d6'",",'Col':",COLUMN(BCDanhMucDauTu_06029!B32),",'Row':",ROW(BCDanhMucDauTu_06029!B32),",","'ColDynamic':",COLUMN(BCDanhMucDauTu_06029!B29),",","'RowDynamic':",ROW(BCDanhMucDauTu_06029!B29),",","'Format':'string'",",'Value':'",SUBSTITUTE(BCDanhMucDauTu_06029!B32,"'","\'"),"','TargetCode':''}")</f>
        <v>{'SheetId':'1deb9a6e-dc5a-4908-87cc-034ee9747e20','UId':'333b59bf-d7bf-4903-a769-681773c5c1d6','Col':2,'Row':32,'ColDynamic':2,'RowDynamic':29,'Format':'string','Value':'Chứng chỉ tiền gửi','TargetCode':''}</v>
      </c>
    </row>
    <row r="357" spans="1:1" x14ac:dyDescent="0.2">
      <c r="A357" t="str">
        <f>CONCATENATE("{'SheetId':'1deb9a6e-dc5a-4908-87cc-034ee9747e20'",",","'UId':'70dcb08c-d0c0-43e8-87c7-cb83b1736902'",",'Col':",COLUMN(BCDanhMucDauTu_06029!C32),",'Row':",ROW(BCDanhMucDauTu_06029!C32),",","'ColDynamic':",COLUMN(BCDanhMucDauTu_06029!C29),",","'RowDynamic':",ROW(BCDanhMucDauTu_06029!C29),",","'Format':'string'",",'Value':'",SUBSTITUTE(BCDanhMucDauTu_06029!C32,"'","\'"),"','TargetCode':''}")</f>
        <v>{'SheetId':'1deb9a6e-dc5a-4908-87cc-034ee9747e20','UId':'70dcb08c-d0c0-43e8-87c7-cb83b1736902','Col':3,'Row':32,'ColDynamic':3,'RowDynamic':29,'Format':'string','Value':'2261','TargetCode':''}</v>
      </c>
    </row>
    <row r="358" spans="1:1" x14ac:dyDescent="0.2">
      <c r="A358" t="str">
        <f>CONCATENATE("{'SheetId':'1deb9a6e-dc5a-4908-87cc-034ee9747e20'",",","'UId':'b98b0710-edbe-464f-91cc-a50943b92e53'",",'Col':",COLUMN(BCDanhMucDauTu_06029!D32),",'Row':",ROW(BCDanhMucDauTu_06029!D32),",","'ColDynamic':",COLUMN(BCDanhMucDauTu_06029!D29),",","'RowDynamic':",ROW(BCDanhMucDauTu_06029!D29),",","'Format':'numberic'",",'Value':'",SUBSTITUTE(BCDanhMucDauTu_06029!D32,"'","\'"),"','TargetCode':''}")</f>
        <v>{'SheetId':'1deb9a6e-dc5a-4908-87cc-034ee9747e20','UId':'b98b0710-edbe-464f-91cc-a50943b92e53','Col':4,'Row':32,'ColDynamic':4,'RowDynamic':29,'Format':'numberic','Value':' ','TargetCode':''}</v>
      </c>
    </row>
    <row r="359" spans="1:1" x14ac:dyDescent="0.2">
      <c r="A359" t="str">
        <f>CONCATENATE("{'SheetId':'1deb9a6e-dc5a-4908-87cc-034ee9747e20'",",","'UId':'1e5e338d-e8d3-484c-a931-f154e681f9d1'",",'Col':",COLUMN(BCDanhMucDauTu_06029!E32),",'Row':",ROW(BCDanhMucDauTu_06029!E32),",","'ColDynamic':",COLUMN(BCDanhMucDauTu_06029!E29),",","'RowDynamic':",ROW(BCDanhMucDauTu_06029!E29),",","'Format':'numberic'",",'Value':'",SUBSTITUTE(BCDanhMucDauTu_06029!E32,"'","\'"),"','TargetCode':''}")</f>
        <v>{'SheetId':'1deb9a6e-dc5a-4908-87cc-034ee9747e20','UId':'1e5e338d-e8d3-484c-a931-f154e681f9d1','Col':5,'Row':32,'ColDynamic':5,'RowDynamic':29,'Format':'numberic','Value':' ','TargetCode':''}</v>
      </c>
    </row>
    <row r="360" spans="1:1" x14ac:dyDescent="0.2">
      <c r="A360" t="str">
        <f>CONCATENATE("{'SheetId':'1deb9a6e-dc5a-4908-87cc-034ee9747e20'",",","'UId':'f0171a12-b46c-408e-9769-0674783f4494'",",'Col':",COLUMN(BCDanhMucDauTu_06029!F32),",'Row':",ROW(BCDanhMucDauTu_06029!F32),",","'ColDynamic':",COLUMN(BCDanhMucDauTu_06029!F29),",","'RowDynamic':",ROW(BCDanhMucDauTu_06029!F29),",","'Format':'numberic'",",'Value':'",SUBSTITUTE(BCDanhMucDauTu_06029!F32,"'","\'"),"','TargetCode':''}")</f>
        <v>{'SheetId':'1deb9a6e-dc5a-4908-87cc-034ee9747e20','UId':'f0171a12-b46c-408e-9769-0674783f4494','Col':6,'Row':32,'ColDynamic':6,'RowDynamic':29,'Format':'numberic','Value':'29000000000','TargetCode':''}</v>
      </c>
    </row>
    <row r="361" spans="1:1" x14ac:dyDescent="0.2">
      <c r="A361" t="str">
        <f>CONCATENATE("{'SheetId':'1deb9a6e-dc5a-4908-87cc-034ee9747e20'",",","'UId':'123dfcbf-9d8f-4865-9abd-67aef0fb2ded'",",'Col':",COLUMN(BCDanhMucDauTu_06029!G32),",'Row':",ROW(BCDanhMucDauTu_06029!G32),",","'ColDynamic':",COLUMN(BCDanhMucDauTu_06029!G29),",","'RowDynamic':",ROW(BCDanhMucDauTu_06029!G29),",","'Format':'numberic'",",'Value':'",SUBSTITUTE(BCDanhMucDauTu_06029!G32,"'","\'"),"','TargetCode':''}")</f>
        <v>{'SheetId':'1deb9a6e-dc5a-4908-87cc-034ee9747e20','UId':'123dfcbf-9d8f-4865-9abd-67aef0fb2ded','Col':7,'Row':32,'ColDynamic':7,'RowDynamic':29,'Format':'numberic','Value':'0.168867496296432','TargetCode':''}</v>
      </c>
    </row>
    <row r="362" spans="1:1" x14ac:dyDescent="0.2">
      <c r="A362" t="str">
        <f>CONCATENATE("{'SheetId':'1deb9a6e-dc5a-4908-87cc-034ee9747e20'",",","'UId':'61c7d7e9-4c4a-4062-8012-4877345d4ca2'",",'Col':",COLUMN(BCDanhMucDauTu_06029!D35),",'Row':",ROW(BCDanhMucDauTu_06029!D35),",","'Format':'numberic'",",'Value':'",SUBSTITUTE(BCDanhMucDauTu_06029!D35,"'","\'"),"','TargetCode':''}")</f>
        <v>{'SheetId':'1deb9a6e-dc5a-4908-87cc-034ee9747e20','UId':'61c7d7e9-4c4a-4062-8012-4877345d4ca2','Col':4,'Row':35,'Format':'numberic','Value':' ','TargetCode':''}</v>
      </c>
    </row>
    <row r="363" spans="1:1" x14ac:dyDescent="0.2">
      <c r="A363" t="str">
        <f>CONCATENATE("{'SheetId':'1deb9a6e-dc5a-4908-87cc-034ee9747e20'",",","'UId':'55eb1cfc-48db-45d7-badc-9126702dbaca'",",'Col':",COLUMN(BCDanhMucDauTu_06029!E35),",'Row':",ROW(BCDanhMucDauTu_06029!E35),",","'Format':'numberic'",",'Value':'",SUBSTITUTE(BCDanhMucDauTu_06029!E35,"'","\'"),"','TargetCode':''}")</f>
        <v>{'SheetId':'1deb9a6e-dc5a-4908-87cc-034ee9747e20','UId':'55eb1cfc-48db-45d7-badc-9126702dbaca','Col':5,'Row':35,'Format':'numberic','Value':' ','TargetCode':''}</v>
      </c>
    </row>
    <row r="364" spans="1:1" x14ac:dyDescent="0.2">
      <c r="A364" t="str">
        <f>CONCATENATE("{'SheetId':'1deb9a6e-dc5a-4908-87cc-034ee9747e20'",",","'UId':'0b0a71cf-8b1c-4a88-a170-2b7251d20ffa'",",'Col':",COLUMN(BCDanhMucDauTu_06029!F35),",'Row':",ROW(BCDanhMucDauTu_06029!F35),",","'Format':'numberic'",",'Value':'",SUBSTITUTE(BCDanhMucDauTu_06029!F35,"'","\'"),"','TargetCode':''}")</f>
        <v>{'SheetId':'1deb9a6e-dc5a-4908-87cc-034ee9747e20','UId':'0b0a71cf-8b1c-4a88-a170-2b7251d20ffa','Col':6,'Row':35,'Format':'numberic','Value':'71960639080','TargetCode':''}</v>
      </c>
    </row>
    <row r="365" spans="1:1" x14ac:dyDescent="0.2">
      <c r="A365" t="str">
        <f>CONCATENATE("{'SheetId':'1deb9a6e-dc5a-4908-87cc-034ee9747e20'",",","'UId':'3ec63538-3a98-477e-b957-0e4550274988'",",'Col':",COLUMN(BCDanhMucDauTu_06029!G35),",'Row':",ROW(BCDanhMucDauTu_06029!G35),",","'Format':'numberic'",",'Value':'",SUBSTITUTE(BCDanhMucDauTu_06029!G35,"'","\'"),"','TargetCode':''}")</f>
        <v>{'SheetId':'1deb9a6e-dc5a-4908-87cc-034ee9747e20','UId':'3ec63538-3a98-477e-b957-0e4550274988','Col':7,'Row':35,'Format':'numberic','Value':'0.419028032873476','TargetCode':''}</v>
      </c>
    </row>
    <row r="366" spans="1:1" x14ac:dyDescent="0.2">
      <c r="A366" t="str">
        <f>CONCATENATE("{'SheetId':'1deb9a6e-dc5a-4908-87cc-034ee9747e20'",",","'UId':'b7e2b881-7166-4008-81ef-36fa655ba0d3'",",'Col':",COLUMN(BCDanhMucDauTu_06029!D36),",'Row':",ROW(BCDanhMucDauTu_06029!D36),",","'Format':'numberic'",",'Value':'",SUBSTITUTE(BCDanhMucDauTu_06029!D36,"'","\'"),"','TargetCode':''}")</f>
        <v>{'SheetId':'1deb9a6e-dc5a-4908-87cc-034ee9747e20','UId':'b7e2b881-7166-4008-81ef-36fa655ba0d3','Col':4,'Row':36,'Format':'numberic','Value':'937720','TargetCode':''}</v>
      </c>
    </row>
    <row r="367" spans="1:1" x14ac:dyDescent="0.2">
      <c r="A367" t="str">
        <f>CONCATENATE("{'SheetId':'1deb9a6e-dc5a-4908-87cc-034ee9747e20'",",","'UId':'b0198f8c-cffe-4d00-9816-22e0fa96124d'",",'Col':",COLUMN(BCDanhMucDauTu_06029!E36),",'Row':",ROW(BCDanhMucDauTu_06029!E36),",","'Format':'numberic'",",'Value':'",SUBSTITUTE(BCDanhMucDauTu_06029!E36,"'","\'"),"','TargetCode':''}")</f>
        <v>{'SheetId':'1deb9a6e-dc5a-4908-87cc-034ee9747e20','UId':'b0198f8c-cffe-4d00-9816-22e0fa96124d','Col':5,'Row':36,'Format':'numberic','Value':' ','TargetCode':''}</v>
      </c>
    </row>
    <row r="368" spans="1:1" x14ac:dyDescent="0.2">
      <c r="A368" t="str">
        <f>CONCATENATE("{'SheetId':'1deb9a6e-dc5a-4908-87cc-034ee9747e20'",",","'UId':'2a23d1c5-766a-4746-bd88-93015d1e4053'",",'Col':",COLUMN(BCDanhMucDauTu_06029!F36),",'Row':",ROW(BCDanhMucDauTu_06029!F36),",","'Format':'numberic'",",'Value':'",SUBSTITUTE(BCDanhMucDauTu_06029!F36,"'","\'"),"','TargetCode':''}")</f>
        <v>{'SheetId':'1deb9a6e-dc5a-4908-87cc-034ee9747e20','UId':'2a23d1c5-766a-4746-bd88-93015d1e4053','Col':6,'Row':36,'Format':'numberic','Value':'171732279071','TargetCode':''}</v>
      </c>
    </row>
    <row r="369" spans="1:1" x14ac:dyDescent="0.2">
      <c r="A369" t="str">
        <f>CONCATENATE("{'SheetId':'1deb9a6e-dc5a-4908-87cc-034ee9747e20'",",","'UId':'ca227d64-7ddf-4c5b-94c2-f07049f1a645'",",'Col':",COLUMN(BCDanhMucDauTu_06029!G36),",'Row':",ROW(BCDanhMucDauTu_06029!G36),",","'Format':'numberic'",",'Value':'",SUBSTITUTE(BCDanhMucDauTu_06029!G36,"'","\'"),"','TargetCode':''}")</f>
        <v>{'SheetId':'1deb9a6e-dc5a-4908-87cc-034ee9747e20','UId':'ca227d64-7ddf-4c5b-94c2-f07049f1a645','Col':7,'Row':36,'Format':'numberic','Value':'1','TargetCode':''}</v>
      </c>
    </row>
    <row r="370" spans="1:1" x14ac:dyDescent="0.2">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spans="1:1" x14ac:dyDescent="0.2">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spans="1:1" x14ac:dyDescent="0.2">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spans="1:1" x14ac:dyDescent="0.2">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spans="1:1" x14ac:dyDescent="0.2">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spans="1:1" x14ac:dyDescent="0.2">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spans="1:1" x14ac:dyDescent="0.2">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spans="1:1" x14ac:dyDescent="0.2">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spans="1:1" x14ac:dyDescent="0.2">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spans="1:1" x14ac:dyDescent="0.2">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spans="1:1" x14ac:dyDescent="0.2">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spans="1:1" x14ac:dyDescent="0.2">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spans="1:1" x14ac:dyDescent="0.2">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spans="1:1" x14ac:dyDescent="0.2">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spans="1:1" x14ac:dyDescent="0.2">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spans="1:1" x14ac:dyDescent="0.2">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spans="1:1" x14ac:dyDescent="0.2">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spans="1:1" x14ac:dyDescent="0.2">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spans="1:1" x14ac:dyDescent="0.2">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spans="1:1" x14ac:dyDescent="0.2">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spans="1:1" x14ac:dyDescent="0.2">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spans="1:1" x14ac:dyDescent="0.2">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spans="1:1" x14ac:dyDescent="0.2">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spans="1:1" x14ac:dyDescent="0.2">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spans="1:1" x14ac:dyDescent="0.2">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spans="1:1" x14ac:dyDescent="0.2">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spans="1:1" x14ac:dyDescent="0.2">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spans="1:1" x14ac:dyDescent="0.2">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spans="1:1" x14ac:dyDescent="0.2">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spans="1:1" x14ac:dyDescent="0.2">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spans="1:1" x14ac:dyDescent="0.2">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spans="1:1" x14ac:dyDescent="0.2">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spans="1:1" x14ac:dyDescent="0.2">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spans="1:1" x14ac:dyDescent="0.2">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spans="1:1" x14ac:dyDescent="0.2">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spans="1:1" x14ac:dyDescent="0.2">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spans="1:1" x14ac:dyDescent="0.2">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spans="1:1" x14ac:dyDescent="0.2">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spans="1:1" x14ac:dyDescent="0.2">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spans="1:1" x14ac:dyDescent="0.2">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spans="1:1" x14ac:dyDescent="0.2">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spans="1:1" x14ac:dyDescent="0.2">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spans="1:1" x14ac:dyDescent="0.2">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spans="1:1" x14ac:dyDescent="0.2">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spans="1:1" x14ac:dyDescent="0.2">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spans="1:1" x14ac:dyDescent="0.2">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spans="1:1" x14ac:dyDescent="0.2">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spans="1:1" x14ac:dyDescent="0.2">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spans="1:1" x14ac:dyDescent="0.2">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spans="1:1" x14ac:dyDescent="0.2">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spans="1:1" x14ac:dyDescent="0.2">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spans="1:1" x14ac:dyDescent="0.2">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spans="1:1" x14ac:dyDescent="0.2">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spans="1:1" x14ac:dyDescent="0.2">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spans="1:1" x14ac:dyDescent="0.2">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spans="1:1" x14ac:dyDescent="0.2">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spans="1:1" x14ac:dyDescent="0.2">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spans="1:1" x14ac:dyDescent="0.2">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spans="1:1" x14ac:dyDescent="0.2">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spans="1:1" x14ac:dyDescent="0.2">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spans="1:1" x14ac:dyDescent="0.2">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spans="1:1" x14ac:dyDescent="0.2">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spans="1:1" x14ac:dyDescent="0.2">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spans="1:1" x14ac:dyDescent="0.2">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spans="1:1" x14ac:dyDescent="0.2">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spans="1:1" x14ac:dyDescent="0.2">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spans="1:1" x14ac:dyDescent="0.2">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spans="1:1" x14ac:dyDescent="0.2">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spans="1:1" x14ac:dyDescent="0.2">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spans="1:1" x14ac:dyDescent="0.2">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spans="1:1" x14ac:dyDescent="0.2">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spans="1:1" x14ac:dyDescent="0.2">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spans="1:1" x14ac:dyDescent="0.2">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spans="1:1" x14ac:dyDescent="0.2">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spans="1:1" x14ac:dyDescent="0.2">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spans="1:1" x14ac:dyDescent="0.2">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spans="1:1" x14ac:dyDescent="0.2">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spans="1:1" x14ac:dyDescent="0.2">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spans="1:1" x14ac:dyDescent="0.2">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spans="1:1" x14ac:dyDescent="0.2">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spans="1:1" x14ac:dyDescent="0.2">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spans="1:1" x14ac:dyDescent="0.2">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spans="1:1" x14ac:dyDescent="0.2">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spans="1:1" x14ac:dyDescent="0.2">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spans="1:1" x14ac:dyDescent="0.2">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spans="1:1" x14ac:dyDescent="0.2">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spans="1:1" x14ac:dyDescent="0.2">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spans="1:1" x14ac:dyDescent="0.2">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spans="1:1" x14ac:dyDescent="0.2">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spans="1:1" x14ac:dyDescent="0.2">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spans="1:1" x14ac:dyDescent="0.2">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spans="1:1" x14ac:dyDescent="0.2">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spans="1:1" x14ac:dyDescent="0.2">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spans="1:1" x14ac:dyDescent="0.2">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spans="1:1" x14ac:dyDescent="0.2">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spans="1:1" x14ac:dyDescent="0.2">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spans="1:1" x14ac:dyDescent="0.2">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spans="1:1" x14ac:dyDescent="0.2">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spans="1:1" x14ac:dyDescent="0.2">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spans="1:1" x14ac:dyDescent="0.2">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spans="1:1" x14ac:dyDescent="0.2">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spans="1:1" x14ac:dyDescent="0.2">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spans="1:1" x14ac:dyDescent="0.2">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spans="1:1" x14ac:dyDescent="0.2">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spans="1:1" x14ac:dyDescent="0.2">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spans="1:1" x14ac:dyDescent="0.2">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spans="1:1" x14ac:dyDescent="0.2">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spans="1:1" x14ac:dyDescent="0.2">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spans="1:1" x14ac:dyDescent="0.2">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spans="1:1" x14ac:dyDescent="0.2">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spans="1:1" x14ac:dyDescent="0.2">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spans="1:1" x14ac:dyDescent="0.2">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spans="1:1" x14ac:dyDescent="0.2">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spans="1:1" x14ac:dyDescent="0.2">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spans="1:1" x14ac:dyDescent="0.2">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spans="1:1" x14ac:dyDescent="0.2">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spans="1:1" x14ac:dyDescent="0.2">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spans="1:1" x14ac:dyDescent="0.2">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spans="1:1" x14ac:dyDescent="0.2">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spans="1:1" x14ac:dyDescent="0.2">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spans="1:1" x14ac:dyDescent="0.2">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spans="1:1" x14ac:dyDescent="0.2">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spans="1:1" x14ac:dyDescent="0.2">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{'SheetId':'eea37401-614e-480f-bf0c-66e62a21c940','UId':'8fe4c321-a5c4-4a50-a26e-af5571876426','Col':4,'Row':3,'Format':'numberic','Value':'0.0110007622946432','TargetCode':''}</v>
      </c>
    </row>
    <row r="493" spans="1:1" x14ac:dyDescent="0.2">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{'SheetId':'eea37401-614e-480f-bf0c-66e62a21c940','UId':'e505df99-52a5-4046-b588-70e17a64bc04','Col':5,'Row':3,'Format':'numberic','Value':'0.0110008162050049','TargetCode':''}</v>
      </c>
    </row>
    <row r="494" spans="1:1" x14ac:dyDescent="0.2">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{'SheetId':'eea37401-614e-480f-bf0c-66e62a21c940','UId':'906b49c2-3105-44f5-a32d-07590223a8f2','Col':4,'Row':4,'Format':'numberic','Value':'0.00210825852115964','TargetCode':''}</v>
      </c>
    </row>
    <row r="495" spans="1:1" x14ac:dyDescent="0.2">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{'SheetId':'eea37401-614e-480f-bf0c-66e62a21c940','UId':'1292eb8e-a778-4ce5-ab53-509a4c8a9832','Col':5,'Row':4,'Format':'numberic','Value':'0.00183376898197149','TargetCode':''}</v>
      </c>
    </row>
    <row r="496" spans="1:1" x14ac:dyDescent="0.2">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{'SheetId':'eea37401-614e-480f-bf0c-66e62a21c940','UId':'043b7f89-a817-4764-b06f-cc2a71ce03b0','Col':4,'Row':5,'Format':'numberic','Value':'0.0021628645144867','TargetCode':''}</v>
      </c>
    </row>
    <row r="497" spans="1:1" x14ac:dyDescent="0.2">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{'SheetId':'eea37401-614e-480f-bf0c-66e62a21c940','UId':'99e0f9cc-8606-43f9-8ce6-a58dc892af79','Col':5,'Row':5,'Format':'numberic','Value':'0.00211895458478564','TargetCode':''}</v>
      </c>
    </row>
    <row r="498" spans="1:1" x14ac:dyDescent="0.2">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{'SheetId':'eea37401-614e-480f-bf0c-66e62a21c940','UId':'5a5a30c0-7249-46cc-a3d5-6518c7410f2b','Col':4,'Row':6,'Format':'numberic','Value':'0.000526725235338065','TargetCode':''}</v>
      </c>
    </row>
    <row r="499" spans="1:1" x14ac:dyDescent="0.2">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{'SheetId':'eea37401-614e-480f-bf0c-66e62a21c940','UId':'b6bb9469-63ab-4fda-88bd-7b1865b669bf','Col':5,'Row':6,'Format':'numberic','Value':'0.000533232852248412','TargetCode':''}</v>
      </c>
    </row>
    <row r="500" spans="1:1" x14ac:dyDescent="0.2">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{'SheetId':'eea37401-614e-480f-bf0c-66e62a21c940','UId':'2364cc6c-48ac-4fcc-8342-fb9e93c37eca','Col':4,'Row':7,'Format':'numberic','Value':'0','TargetCode':''}</v>
      </c>
    </row>
    <row r="501" spans="1:1" x14ac:dyDescent="0.2">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{'SheetId':'eea37401-614e-480f-bf0c-66e62a21c940','UId':'846eb19c-92cf-4ff5-adb0-f49d54d07bf5','Col':5,'Row':7,'Format':'numberic','Value':'0','TargetCode':''}</v>
      </c>
    </row>
    <row r="502" spans="1:1" x14ac:dyDescent="0.2">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{'SheetId':'eea37401-614e-480f-bf0c-66e62a21c940','UId':'8c0b0b85-5f8d-49d6-bad0-be36c3870562','Col':4,'Row':8,'Format':'numberic','Value':'0','TargetCode':''}</v>
      </c>
    </row>
    <row r="503" spans="1:1" x14ac:dyDescent="0.2">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{'SheetId':'eea37401-614e-480f-bf0c-66e62a21c940','UId':'bb393f9e-a64c-46b1-a141-e32109975ac2','Col':5,'Row':8,'Format':'numberic','Value':'0','TargetCode':''}</v>
      </c>
    </row>
    <row r="504" spans="1:1" x14ac:dyDescent="0.2">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{'SheetId':'eea37401-614e-480f-bf0c-66e62a21c940','UId':'e3f08122-3427-41af-b11b-1a46844a64fc','Col':4,'Row':9,'Format':'numberic','Value':'0.000873884652317857','TargetCode':''}</v>
      </c>
    </row>
    <row r="505" spans="1:1" x14ac:dyDescent="0.2">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{'SheetId':'eea37401-614e-480f-bf0c-66e62a21c940','UId':'9e68654a-171d-4fbe-8c69-6a6d18753f97','Col':5,'Row':9,'Format':'numberic','Value':'0.000856143266580056','TargetCode':''}</v>
      </c>
    </row>
    <row r="506" spans="1:1" x14ac:dyDescent="0.2">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{'SheetId':'eea37401-614e-480f-bf0c-66e62a21c940','UId':'01528f3a-d80f-403f-9e7e-01c54429c341','Col':4,'Row':10,'Format':'numberic','Value':'0.017030270731329','TargetCode':''}</v>
      </c>
    </row>
    <row r="507" spans="1:1" x14ac:dyDescent="0.2">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{'SheetId':'eea37401-614e-480f-bf0c-66e62a21c940','UId':'2e9dd82c-3e13-4dfb-9508-7eb62f82b7a5','Col':5,'Row':10,'Format':'numberic','Value':'0.0164549391691758','TargetCode':''}</v>
      </c>
    </row>
    <row r="508" spans="1:1" x14ac:dyDescent="0.2">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{'SheetId':'eea37401-614e-480f-bf0c-66e62a21c940','UId':'e04710a4-564b-4804-a3c9-8b96b736ccd0','Col':4,'Row':11,'Format':'numberic','Value':'1.19034361009938','TargetCode':''}</v>
      </c>
    </row>
    <row r="509" spans="1:1" x14ac:dyDescent="0.2">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{'SheetId':'eea37401-614e-480f-bf0c-66e62a21c940','UId':'0421496e-49be-42f6-bd5e-4ff79e46d605','Col':5,'Row':11,'Format':'numberic','Value':'0','TargetCode':''}</v>
      </c>
    </row>
    <row r="510" spans="1:1" x14ac:dyDescent="0.2">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spans="1:1" x14ac:dyDescent="0.2">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spans="1:1" x14ac:dyDescent="0.2">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spans="1:1" x14ac:dyDescent="0.2">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spans="1:1" x14ac:dyDescent="0.2">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{'SheetId':'eea37401-614e-480f-bf0c-66e62a21c940','UId':'759e81e7-6be1-448f-8880-c7fb179e0f97','Col':4,'Row':14,'Format':'numberic','Value':'128854182900','TargetCode':''}</v>
      </c>
    </row>
    <row r="515" spans="1:1" x14ac:dyDescent="0.2">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{'SheetId':'eea37401-614e-480f-bf0c-66e62a21c940','UId':'d55f381c-544c-4c22-a6c9-f44d9ae2c1ab','Col':5,'Row':14,'Format':'numberic','Value':'129072558300','TargetCode':''}</v>
      </c>
    </row>
    <row r="516" spans="1:1" x14ac:dyDescent="0.2">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{'SheetId':'eea37401-614e-480f-bf0c-66e62a21c940','UId':'5b9de7f0-70a7-42bf-94c8-d94c81c70e42','Col':4,'Row':15,'Format':'numberic','Value':'128854182900','TargetCode':''}</v>
      </c>
    </row>
    <row r="517" spans="1:1" x14ac:dyDescent="0.2">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{'SheetId':'eea37401-614e-480f-bf0c-66e62a21c940','UId':'85d68133-b410-4986-a2ae-00da0ca256bd','Col':5,'Row':15,'Format':'numberic','Value':'129072558300','TargetCode':''}</v>
      </c>
    </row>
    <row r="518" spans="1:1" x14ac:dyDescent="0.2">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{'SheetId':'eea37401-614e-480f-bf0c-66e62a21c940','UId':'31f6ac2c-5e3e-4a12-b200-cf5f834a027b','Col':4,'Row':16,'Format':'numberic','Value':'12885418.29','TargetCode':''}</v>
      </c>
    </row>
    <row r="519" spans="1:1" x14ac:dyDescent="0.2">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{'SheetId':'eea37401-614e-480f-bf0c-66e62a21c940','UId':'e12c39c4-7956-414a-b632-d0af1c2ab599','Col':5,'Row':16,'Format':'numberic','Value':'12907255.83','TargetCode':''}</v>
      </c>
    </row>
    <row r="520" spans="1:1" x14ac:dyDescent="0.2">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{'SheetId':'eea37401-614e-480f-bf0c-66e62a21c940','UId':'b08c24e4-4516-482b-a697-9d62ff87afcf','Col':4,'Row':17,'Format':'numberic','Value':'932276600','TargetCode':''}</v>
      </c>
    </row>
    <row r="521" spans="1:1" x14ac:dyDescent="0.2">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{'SheetId':'eea37401-614e-480f-bf0c-66e62a21c940','UId':'a7ccfa80-7e7d-4308-b36d-abc719c80bf3','Col':5,'Row':17,'Format':'numberic','Value':'-218375400','TargetCode':''}</v>
      </c>
    </row>
    <row r="522" spans="1:1" x14ac:dyDescent="0.2">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{'SheetId':'eea37401-614e-480f-bf0c-66e62a21c940','UId':'e8ec4ef9-08e4-4e39-8477-ae21a99e8959','Col':4,'Row':18,'Format':'numberic','Value':'186321.22','TargetCode':''}</v>
      </c>
    </row>
    <row r="523" spans="1:1" x14ac:dyDescent="0.2">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{'SheetId':'eea37401-614e-480f-bf0c-66e62a21c940','UId':'dde8a5b2-e9c7-4f1b-a63c-0174479280ef','Col':5,'Row':18,'Format':'numberic','Value':'95842.71','TargetCode':''}</v>
      </c>
    </row>
    <row r="524" spans="1:1" x14ac:dyDescent="0.2">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{'SheetId':'eea37401-614e-480f-bf0c-66e62a21c940','UId':'0e4c1db2-c20e-4d52-853c-271375cc313a','Col':4,'Row':19,'Format':'numberic','Value':'1863212200','TargetCode':''}</v>
      </c>
    </row>
    <row r="525" spans="1:1" x14ac:dyDescent="0.2">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{'SheetId':'eea37401-614e-480f-bf0c-66e62a21c940','UId':'12f0bb36-f2e3-462a-b5c8-133ec8de4536','Col':5,'Row':19,'Format':'numberic','Value':'958427100','TargetCode':''}</v>
      </c>
    </row>
    <row r="526" spans="1:1" x14ac:dyDescent="0.2">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{'SheetId':'eea37401-614e-480f-bf0c-66e62a21c940','UId':'99c017fe-183e-4244-a2e8-3180fad52922','Col':4,'Row':20,'Format':'numberic','Value':'-93093.56','TargetCode':''}</v>
      </c>
    </row>
    <row r="527" spans="1:1" x14ac:dyDescent="0.2">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{'SheetId':'eea37401-614e-480f-bf0c-66e62a21c940','UId':'b3b6a8fb-5b81-4dc7-b0e6-531f207f2848','Col':5,'Row':20,'Format':'numberic','Value':'-117680.25','TargetCode':''}</v>
      </c>
    </row>
    <row r="528" spans="1:1" x14ac:dyDescent="0.2">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{'SheetId':'eea37401-614e-480f-bf0c-66e62a21c940','UId':'d7299fb4-5fbd-49ea-a765-7a162fd18f1e','Col':4,'Row':21,'Format':'numberic','Value':'-930935600','TargetCode':''}</v>
      </c>
    </row>
    <row r="529" spans="1:1" x14ac:dyDescent="0.2">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{'SheetId':'eea37401-614e-480f-bf0c-66e62a21c940','UId':'15c659ac-ac36-4f95-b662-8fcd6067cf35','Col':5,'Row':21,'Format':'numberic','Value':'-1176802500','TargetCode':''}</v>
      </c>
    </row>
    <row r="530" spans="1:1" x14ac:dyDescent="0.2">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{'SheetId':'eea37401-614e-480f-bf0c-66e62a21c940','UId':'232e2092-5dcd-464b-b1fe-07f27efe2d21','Col':4,'Row':22,'Format':'numberic','Value':'129786459500','TargetCode':''}</v>
      </c>
    </row>
    <row r="531" spans="1:1" x14ac:dyDescent="0.2">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{'SheetId':'eea37401-614e-480f-bf0c-66e62a21c940','UId':'fa41f074-2315-4e28-81ff-52700c300177','Col':5,'Row':22,'Format':'numberic','Value':'128854182900','TargetCode':''}</v>
      </c>
    </row>
    <row r="532" spans="1:1" x14ac:dyDescent="0.2">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{'SheetId':'eea37401-614e-480f-bf0c-66e62a21c940','UId':'d8289881-c7ab-468c-ad5d-bf473cb76780','Col':4,'Row':23,'Format':'numberic','Value':'129786459500','TargetCode':''}</v>
      </c>
    </row>
    <row r="533" spans="1:1" x14ac:dyDescent="0.2">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{'SheetId':'eea37401-614e-480f-bf0c-66e62a21c940','UId':'994ed5e1-c943-4620-8991-d05a125691b0','Col':5,'Row':23,'Format':'numberic','Value':'128854182900','TargetCode':''}</v>
      </c>
    </row>
    <row r="534" spans="1:1" x14ac:dyDescent="0.2">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{'SheetId':'eea37401-614e-480f-bf0c-66e62a21c940','UId':'7120d041-84df-4b71-aa97-9c53b5ab7f97','Col':4,'Row':24,'Format':'numberic','Value':'12978645.95','TargetCode':''}</v>
      </c>
    </row>
    <row r="535" spans="1:1" x14ac:dyDescent="0.2">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{'SheetId':'eea37401-614e-480f-bf0c-66e62a21c940','UId':'ee5817e5-5c8c-481c-bd88-acd0b7e7eb64','Col':5,'Row':24,'Format':'numberic','Value':'12885418.29','TargetCode':''}</v>
      </c>
    </row>
    <row r="536" spans="1:1" x14ac:dyDescent="0.2">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{'SheetId':'eea37401-614e-480f-bf0c-66e62a21c940','UId':'83b16c86-f622-444a-8fd4-b601d346c031','Col':4,'Row':25,'Format':'percentage','Value':'0.7414','TargetCode':''}</v>
      </c>
    </row>
    <row r="537" spans="1:1" x14ac:dyDescent="0.2">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{'SheetId':'eea37401-614e-480f-bf0c-66e62a21c940','UId':'6080a665-802c-4b21-ade4-e67d42c38ace','Col':5,'Row':25,'Format':'percentage','Value':'0.74678','TargetCode':''}</v>
      </c>
    </row>
    <row r="538" spans="1:1" x14ac:dyDescent="0.2">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{'SheetId':'eea37401-614e-480f-bf0c-66e62a21c940','UId':'dc7a563a-ad1d-4847-ad52-60ae8b13af41','Col':4,'Row':26,'Format':'percentage','Value':'0.8406','TargetCode':''}</v>
      </c>
    </row>
    <row r="539" spans="1:1" x14ac:dyDescent="0.2">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{'SheetId':'eea37401-614e-480f-bf0c-66e62a21c940','UId':'c291a5ad-47fa-4a53-a5d4-2c97806fed49','Col':5,'Row':26,'Format':'percentage','Value':'0.8486','TargetCode':''}</v>
      </c>
    </row>
    <row r="540" spans="1:1" x14ac:dyDescent="0.2">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{'SheetId':'eea37401-614e-480f-bf0c-66e62a21c940','UId':'71e817fa-136e-4e66-8e01-e228a752c25d','Col':4,'Row':27,'Format':'percentage','Value':'0','TargetCode':''}</v>
      </c>
    </row>
    <row r="541" spans="1:1" x14ac:dyDescent="0.2">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{'SheetId':'eea37401-614e-480f-bf0c-66e62a21c940','UId':'09a70799-3c67-42d0-9f37-8841480fa73f','Col':5,'Row':27,'Format':'percentage','Value':'0','TargetCode':''}</v>
      </c>
    </row>
    <row r="542" spans="1:1" x14ac:dyDescent="0.2">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{'SheetId':'eea37401-614e-480f-bf0c-66e62a21c940','UId':'19d7d32d-f72f-4744-9b80-66561ae1073a','Col':4,'Row':28,'Format':'numberic','Value':'4201','TargetCode':''}</v>
      </c>
    </row>
    <row r="543" spans="1:1" x14ac:dyDescent="0.2">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{'SheetId':'eea37401-614e-480f-bf0c-66e62a21c940','UId':'2c2fe24e-69d3-4ae8-a8c8-c603f2a4a32c','Col':5,'Row':28,'Format':'numberic','Value':'4066','TargetCode':''}</v>
      </c>
    </row>
    <row r="544" spans="1:1" x14ac:dyDescent="0.2">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{'SheetId':'eea37401-614e-480f-bf0c-66e62a21c940','UId':'507c37af-0901-43e1-8af6-f40112c246e3','Col':4,'Row':29,'Format':'numberic','Value':'12957.09','TargetCode':''}</v>
      </c>
    </row>
    <row r="545" spans="1:1" x14ac:dyDescent="0.2">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{'SheetId':'eea37401-614e-480f-bf0c-66e62a21c940','UId':'bb1a5a18-9ac0-4a7c-9c34-d6fbecc14baf','Col':5,'Row':29,'Format':'numberic','Value':'12872.12','TargetCode':''}</v>
      </c>
    </row>
    <row r="546" spans="1:1" x14ac:dyDescent="0.2">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spans="1:1" x14ac:dyDescent="0.2">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spans="1:1" x14ac:dyDescent="0.2">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spans="1:1" x14ac:dyDescent="0.2">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spans="1:1" x14ac:dyDescent="0.2">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spans="1:1" x14ac:dyDescent="0.2">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spans="1:1" x14ac:dyDescent="0.2">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spans="1:1" x14ac:dyDescent="0.2">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spans="1:1" x14ac:dyDescent="0.2">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spans="1:1" x14ac:dyDescent="0.2">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spans="1:1" x14ac:dyDescent="0.2">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spans="1:1" x14ac:dyDescent="0.2">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spans="1:1" x14ac:dyDescent="0.2">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spans="1:1" x14ac:dyDescent="0.2">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spans="1:1" x14ac:dyDescent="0.2">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spans="1:1" x14ac:dyDescent="0.2">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spans="1:1" x14ac:dyDescent="0.2">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spans="1:1" x14ac:dyDescent="0.2">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spans="1:1" x14ac:dyDescent="0.2">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spans="1:1" x14ac:dyDescent="0.2">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spans="1:1" x14ac:dyDescent="0.2">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spans="1:1" x14ac:dyDescent="0.2">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spans="1:1" x14ac:dyDescent="0.2">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spans="1:1" x14ac:dyDescent="0.2">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spans="1:1" x14ac:dyDescent="0.2">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spans="1:1" x14ac:dyDescent="0.2">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spans="1:1" x14ac:dyDescent="0.2">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spans="1:1" x14ac:dyDescent="0.2">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spans="1:1" x14ac:dyDescent="0.2">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spans="1:1" x14ac:dyDescent="0.2">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spans="1:1" x14ac:dyDescent="0.2">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spans="1:1" x14ac:dyDescent="0.2">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spans="1:1" x14ac:dyDescent="0.2">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spans="1:1" x14ac:dyDescent="0.2">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spans="1:1" x14ac:dyDescent="0.2">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spans="1:1" x14ac:dyDescent="0.2">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spans="1:1" x14ac:dyDescent="0.2">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spans="1:1" x14ac:dyDescent="0.2">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spans="1:1" x14ac:dyDescent="0.2">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spans="1:1" x14ac:dyDescent="0.2">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spans="1:1" x14ac:dyDescent="0.2">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spans="1:1" x14ac:dyDescent="0.2">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spans="1:1" x14ac:dyDescent="0.2">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spans="1:1" x14ac:dyDescent="0.2">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spans="1:1" x14ac:dyDescent="0.2">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spans="1:1" x14ac:dyDescent="0.2">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spans="1:1" x14ac:dyDescent="0.2">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spans="1:1" x14ac:dyDescent="0.2">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spans="1:1" x14ac:dyDescent="0.2">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spans="1:1" x14ac:dyDescent="0.2">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spans="1:1" x14ac:dyDescent="0.2">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spans="1:1" x14ac:dyDescent="0.2">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spans="1:1" x14ac:dyDescent="0.2">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spans="1:1" x14ac:dyDescent="0.2">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spans="1:1" x14ac:dyDescent="0.2">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spans="1:1" x14ac:dyDescent="0.2">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spans="1:1" x14ac:dyDescent="0.2">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spans="1:1" x14ac:dyDescent="0.2">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spans="1:1" x14ac:dyDescent="0.2">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spans="1:1" x14ac:dyDescent="0.2">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spans="1:1" x14ac:dyDescent="0.2">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spans="1:1" x14ac:dyDescent="0.2">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spans="1:1" x14ac:dyDescent="0.2">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spans="1:1" x14ac:dyDescent="0.2">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spans="1:1" x14ac:dyDescent="0.2">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spans="1:1" x14ac:dyDescent="0.2">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spans="1:1" x14ac:dyDescent="0.2">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spans="1:1" x14ac:dyDescent="0.2">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spans="1:1" x14ac:dyDescent="0.2">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spans="1:1" x14ac:dyDescent="0.2">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spans="1:1" x14ac:dyDescent="0.2">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spans="1:1" x14ac:dyDescent="0.2">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spans="1:1" x14ac:dyDescent="0.2">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spans="1:1" x14ac:dyDescent="0.2">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spans="1:1" x14ac:dyDescent="0.2">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spans="1:1" x14ac:dyDescent="0.2">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spans="1:1" x14ac:dyDescent="0.2">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spans="1:1" x14ac:dyDescent="0.2">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spans="1:1" x14ac:dyDescent="0.2">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spans="1:1" x14ac:dyDescent="0.2">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spans="1:1" x14ac:dyDescent="0.2">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spans="1:1" x14ac:dyDescent="0.2">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spans="1:1" x14ac:dyDescent="0.2">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spans="1:1" x14ac:dyDescent="0.2">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spans="1:1" x14ac:dyDescent="0.2">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spans="1:1" x14ac:dyDescent="0.2">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spans="1:1" x14ac:dyDescent="0.2">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spans="1:1" x14ac:dyDescent="0.2">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spans="1:1" x14ac:dyDescent="0.2">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spans="1:1" x14ac:dyDescent="0.2">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spans="1:1" x14ac:dyDescent="0.2">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spans="1:1" x14ac:dyDescent="0.2">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spans="1:1" x14ac:dyDescent="0.2">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spans="1:1" x14ac:dyDescent="0.2">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spans="1:1" x14ac:dyDescent="0.2">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spans="1:1" x14ac:dyDescent="0.2">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spans="1:1" x14ac:dyDescent="0.2">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spans="1:1" x14ac:dyDescent="0.2">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spans="1:1" x14ac:dyDescent="0.2">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spans="1:1" x14ac:dyDescent="0.2">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spans="1:1" x14ac:dyDescent="0.2">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spans="1:1" x14ac:dyDescent="0.2">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spans="1:1" x14ac:dyDescent="0.2">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spans="1:1" x14ac:dyDescent="0.2">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spans="1:1" x14ac:dyDescent="0.2">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spans="1:1" x14ac:dyDescent="0.2">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spans="1:1" x14ac:dyDescent="0.2">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spans="1:1" x14ac:dyDescent="0.2">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spans="1:1" x14ac:dyDescent="0.2">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spans="1:1" x14ac:dyDescent="0.2">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spans="1:1" x14ac:dyDescent="0.2">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spans="1:1" x14ac:dyDescent="0.2">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spans="1:1" x14ac:dyDescent="0.2">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spans="1:1" x14ac:dyDescent="0.2">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spans="1:1" x14ac:dyDescent="0.2">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spans="1:1" x14ac:dyDescent="0.2">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spans="1:1" x14ac:dyDescent="0.2">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spans="1:1" x14ac:dyDescent="0.2">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spans="1:1" x14ac:dyDescent="0.2">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spans="1:1" x14ac:dyDescent="0.2">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spans="1:1" x14ac:dyDescent="0.2">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spans="1:1" x14ac:dyDescent="0.2">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spans="1:1" x14ac:dyDescent="0.2">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spans="1:1" x14ac:dyDescent="0.2">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spans="1:1" x14ac:dyDescent="0.2">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spans="1:1" x14ac:dyDescent="0.2">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spans="1:1" x14ac:dyDescent="0.2">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spans="1:1" x14ac:dyDescent="0.2">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spans="1:1" x14ac:dyDescent="0.2">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spans="1:1" x14ac:dyDescent="0.2">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spans="1:1" x14ac:dyDescent="0.2">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spans="1:1" x14ac:dyDescent="0.2">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spans="1:1" x14ac:dyDescent="0.2">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spans="1:1" x14ac:dyDescent="0.2">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spans="1:1" x14ac:dyDescent="0.2">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spans="1:1" x14ac:dyDescent="0.2">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spans="1:1" x14ac:dyDescent="0.2">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spans="1:1" x14ac:dyDescent="0.2">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spans="1:1" x14ac:dyDescent="0.2">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spans="1:1" x14ac:dyDescent="0.2">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spans="1:1" x14ac:dyDescent="0.2">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spans="1:1" x14ac:dyDescent="0.2">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spans="1:1" x14ac:dyDescent="0.2">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spans="1:1" x14ac:dyDescent="0.2">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spans="1:1" x14ac:dyDescent="0.2">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spans="1:1" x14ac:dyDescent="0.2">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spans="1:1" x14ac:dyDescent="0.2">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spans="1:1" x14ac:dyDescent="0.2">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spans="1:1" x14ac:dyDescent="0.2">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spans="1:1" x14ac:dyDescent="0.2">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spans="1:1" x14ac:dyDescent="0.2">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spans="1:1" x14ac:dyDescent="0.2">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spans="1:1" x14ac:dyDescent="0.2">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spans="1:1" x14ac:dyDescent="0.2">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spans="1:1" x14ac:dyDescent="0.2">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spans="1:1" x14ac:dyDescent="0.2">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spans="1:1" x14ac:dyDescent="0.2">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spans="1:1" x14ac:dyDescent="0.2">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spans="1:1" x14ac:dyDescent="0.2">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spans="1:1" x14ac:dyDescent="0.2">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spans="1:1" x14ac:dyDescent="0.2">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spans="1:1" x14ac:dyDescent="0.2">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spans="1:1" x14ac:dyDescent="0.2">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spans="1:1" x14ac:dyDescent="0.2">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spans="1:1" x14ac:dyDescent="0.2">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spans="1:1" x14ac:dyDescent="0.2">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spans="1:1" x14ac:dyDescent="0.2">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spans="1:1" x14ac:dyDescent="0.2">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spans="1:1" x14ac:dyDescent="0.2">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spans="1:1" x14ac:dyDescent="0.2">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spans="1:1" x14ac:dyDescent="0.2">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spans="1:1" x14ac:dyDescent="0.2">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spans="1:1" x14ac:dyDescent="0.2">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spans="1:1" x14ac:dyDescent="0.2">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spans="1:1" x14ac:dyDescent="0.2">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spans="1:1" x14ac:dyDescent="0.2">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spans="1:1" x14ac:dyDescent="0.2">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spans="1:1" x14ac:dyDescent="0.2">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spans="1:1" x14ac:dyDescent="0.2">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spans="1:1" x14ac:dyDescent="0.2">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spans="1:1" x14ac:dyDescent="0.2">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spans="1:1" x14ac:dyDescent="0.2">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spans="1:1" x14ac:dyDescent="0.2">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spans="1:1" x14ac:dyDescent="0.2">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spans="1:1" x14ac:dyDescent="0.2">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spans="1:1" x14ac:dyDescent="0.2">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spans="1:1" x14ac:dyDescent="0.2">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spans="1:1" x14ac:dyDescent="0.2">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spans="1:1" x14ac:dyDescent="0.2">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spans="1:1" x14ac:dyDescent="0.2">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spans="1:1" x14ac:dyDescent="0.2">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spans="1:1" x14ac:dyDescent="0.2">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spans="1:1" x14ac:dyDescent="0.2">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spans="1:1" x14ac:dyDescent="0.2">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spans="1:1" x14ac:dyDescent="0.2">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spans="1:1" x14ac:dyDescent="0.2">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spans="1:1" x14ac:dyDescent="0.2">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spans="1:1" x14ac:dyDescent="0.2">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spans="1:1" x14ac:dyDescent="0.2">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spans="1:1" x14ac:dyDescent="0.2">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spans="1:1" x14ac:dyDescent="0.2">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spans="1:1" x14ac:dyDescent="0.2">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spans="1:1" x14ac:dyDescent="0.2">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spans="1:1" x14ac:dyDescent="0.2">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spans="1:1" x14ac:dyDescent="0.2">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spans="1:1" x14ac:dyDescent="0.2">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spans="1:1" x14ac:dyDescent="0.2">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spans="1:1" x14ac:dyDescent="0.2">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spans="1:1" x14ac:dyDescent="0.2">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spans="1:1" x14ac:dyDescent="0.2">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spans="1:1" x14ac:dyDescent="0.2">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spans="1:1" x14ac:dyDescent="0.2">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spans="1:1" x14ac:dyDescent="0.2">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spans="1:1" x14ac:dyDescent="0.2">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spans="1:1" x14ac:dyDescent="0.2">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spans="1:1" x14ac:dyDescent="0.2">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spans="1:1" x14ac:dyDescent="0.2">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spans="1:1" x14ac:dyDescent="0.2">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spans="1:1" x14ac:dyDescent="0.2">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spans="1:1" x14ac:dyDescent="0.2">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spans="1:1" x14ac:dyDescent="0.2">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spans="1:1" x14ac:dyDescent="0.2">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spans="1:1" x14ac:dyDescent="0.2">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spans="1:1" x14ac:dyDescent="0.2">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spans="1:1" x14ac:dyDescent="0.2">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spans="1:1" x14ac:dyDescent="0.2">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spans="1:1" x14ac:dyDescent="0.2">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spans="1:1" x14ac:dyDescent="0.2">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spans="1:1" x14ac:dyDescent="0.2">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spans="1:1" x14ac:dyDescent="0.2">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spans="1:1" x14ac:dyDescent="0.2">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spans="1:1" x14ac:dyDescent="0.2">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spans="1:1" x14ac:dyDescent="0.2">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spans="1:1" x14ac:dyDescent="0.2">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spans="1:1" x14ac:dyDescent="0.2">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spans="1:1" x14ac:dyDescent="0.2">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spans="1:1" x14ac:dyDescent="0.2">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spans="1:1" x14ac:dyDescent="0.2">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spans="1:1" x14ac:dyDescent="0.2">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spans="1:1" x14ac:dyDescent="0.2">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spans="1:1" x14ac:dyDescent="0.2">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spans="1:1" x14ac:dyDescent="0.2">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spans="1:1" x14ac:dyDescent="0.2">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spans="1:1" x14ac:dyDescent="0.2">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spans="1:1" x14ac:dyDescent="0.2">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spans="1:1" x14ac:dyDescent="0.2">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spans="1:1" x14ac:dyDescent="0.2">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spans="1:1" x14ac:dyDescent="0.2">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spans="1:1" x14ac:dyDescent="0.2">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spans="1:1" x14ac:dyDescent="0.2">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spans="1:1" x14ac:dyDescent="0.2">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spans="1:1" x14ac:dyDescent="0.2">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spans="1:1" x14ac:dyDescent="0.2">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spans="1:1" x14ac:dyDescent="0.2">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spans="1:1" x14ac:dyDescent="0.2">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spans="1:1" x14ac:dyDescent="0.2">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spans="1:1" x14ac:dyDescent="0.2">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spans="1:1" x14ac:dyDescent="0.2">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spans="1:1" x14ac:dyDescent="0.2">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spans="1:1" x14ac:dyDescent="0.2">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spans="1:1" x14ac:dyDescent="0.2">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spans="1:1" x14ac:dyDescent="0.2">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spans="1:1" x14ac:dyDescent="0.2">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spans="1:1" x14ac:dyDescent="0.2">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spans="1:1" x14ac:dyDescent="0.2">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spans="1:1" x14ac:dyDescent="0.2">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spans="1:1" x14ac:dyDescent="0.2">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spans="1:1" x14ac:dyDescent="0.2">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spans="1:1" x14ac:dyDescent="0.2">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spans="1:1" x14ac:dyDescent="0.2">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spans="1:1" x14ac:dyDescent="0.2">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spans="1:1" x14ac:dyDescent="0.2">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spans="1:1" x14ac:dyDescent="0.2">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spans="1:1" x14ac:dyDescent="0.2">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spans="1:1" x14ac:dyDescent="0.2">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spans="1:1" x14ac:dyDescent="0.2">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spans="1:1" x14ac:dyDescent="0.2">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spans="1:1" x14ac:dyDescent="0.2">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spans="1:1" x14ac:dyDescent="0.2">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spans="1:1" x14ac:dyDescent="0.2">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spans="1:1" x14ac:dyDescent="0.2">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spans="1:1" x14ac:dyDescent="0.2">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spans="1:1" x14ac:dyDescent="0.2">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spans="1:1" x14ac:dyDescent="0.2">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spans="1:1" x14ac:dyDescent="0.2">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spans="1:1" x14ac:dyDescent="0.2">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spans="1:1" x14ac:dyDescent="0.2">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spans="1:1" x14ac:dyDescent="0.2">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spans="1:1" x14ac:dyDescent="0.2">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spans="1:1" x14ac:dyDescent="0.2">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spans="1:1" x14ac:dyDescent="0.2">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spans="1:1" x14ac:dyDescent="0.2">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spans="1:1" x14ac:dyDescent="0.2">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spans="1:1" x14ac:dyDescent="0.2">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spans="1:1" x14ac:dyDescent="0.2">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spans="1:1" x14ac:dyDescent="0.2">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spans="1:1" x14ac:dyDescent="0.2">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spans="1:1" x14ac:dyDescent="0.2">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spans="1:1" x14ac:dyDescent="0.2">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spans="1:1" x14ac:dyDescent="0.2">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spans="1:1" x14ac:dyDescent="0.2">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spans="1:1" x14ac:dyDescent="0.2">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spans="1:1" x14ac:dyDescent="0.2">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spans="1:1" x14ac:dyDescent="0.2">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spans="1:1" x14ac:dyDescent="0.2">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spans="1:1" x14ac:dyDescent="0.2">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spans="1:1" x14ac:dyDescent="0.2">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spans="1:1" x14ac:dyDescent="0.2">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spans="1:1" x14ac:dyDescent="0.2">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spans="1:1" x14ac:dyDescent="0.2">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spans="1:1" x14ac:dyDescent="0.2">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spans="1:1" x14ac:dyDescent="0.2">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spans="1:1" x14ac:dyDescent="0.2">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spans="1:1" x14ac:dyDescent="0.2">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spans="1:1" x14ac:dyDescent="0.2">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spans="1:1" x14ac:dyDescent="0.2">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spans="1:1" x14ac:dyDescent="0.2">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spans="1:1" x14ac:dyDescent="0.2">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spans="1:1" x14ac:dyDescent="0.2">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spans="1:1" x14ac:dyDescent="0.2">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spans="1:1" x14ac:dyDescent="0.2">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spans="1:1" x14ac:dyDescent="0.2">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spans="1:1" x14ac:dyDescent="0.2">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spans="1:1" x14ac:dyDescent="0.2">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spans="1:1" x14ac:dyDescent="0.2">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spans="1:1" x14ac:dyDescent="0.2">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spans="1:1" x14ac:dyDescent="0.2">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spans="1:1" x14ac:dyDescent="0.2">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spans="1:1" x14ac:dyDescent="0.2">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L44"/>
  <sheetViews>
    <sheetView zoomScale="80" zoomScaleNormal="80" workbookViewId="0">
      <selection activeCell="G1" sqref="G1"/>
    </sheetView>
  </sheetViews>
  <sheetFormatPr defaultRowHeight="12.75" x14ac:dyDescent="0.2"/>
  <cols>
    <col min="1" max="1" width="6.85546875" style="12" customWidth="1"/>
    <col min="2" max="2" width="41.7109375" style="12" customWidth="1"/>
    <col min="3" max="3" width="10.28515625" style="12" customWidth="1"/>
    <col min="4" max="5" width="18.140625" style="12" bestFit="1" customWidth="1"/>
    <col min="6" max="7" width="17.28515625" style="12" customWidth="1"/>
    <col min="8" max="16384" width="9.140625" style="12"/>
  </cols>
  <sheetData>
    <row r="1" spans="1:12" ht="15" customHeight="1" x14ac:dyDescent="0.2">
      <c r="A1" s="11" t="s">
        <v>5</v>
      </c>
      <c r="B1" s="11" t="s">
        <v>6</v>
      </c>
      <c r="C1" s="11" t="s">
        <v>54</v>
      </c>
      <c r="D1" s="11" t="s">
        <v>55</v>
      </c>
      <c r="E1" s="11" t="s">
        <v>56</v>
      </c>
      <c r="F1" s="11" t="s">
        <v>57</v>
      </c>
    </row>
    <row r="2" spans="1:12" ht="15" customHeight="1" x14ac:dyDescent="0.25">
      <c r="A2" s="13" t="s">
        <v>58</v>
      </c>
      <c r="B2" s="13" t="s">
        <v>59</v>
      </c>
      <c r="C2" s="13" t="s">
        <v>60</v>
      </c>
      <c r="D2" s="13" t="s">
        <v>1</v>
      </c>
      <c r="E2" s="13" t="s">
        <v>1</v>
      </c>
      <c r="F2" s="13" t="s">
        <v>1</v>
      </c>
    </row>
    <row r="3" spans="1:12" ht="15" customHeight="1" x14ac:dyDescent="0.25">
      <c r="A3" s="14" t="s">
        <v>61</v>
      </c>
      <c r="B3" s="14" t="s">
        <v>62</v>
      </c>
      <c r="C3" s="14" t="s">
        <v>63</v>
      </c>
      <c r="D3" s="16">
        <v>5787570587</v>
      </c>
      <c r="E3" s="28">
        <v>3021684509</v>
      </c>
      <c r="F3" s="9">
        <v>1.1149922639842251</v>
      </c>
      <c r="J3" s="29"/>
      <c r="K3" s="29"/>
      <c r="L3" s="29"/>
    </row>
    <row r="4" spans="1:12" ht="15" customHeight="1" x14ac:dyDescent="0.25">
      <c r="A4" s="14" t="s">
        <v>1</v>
      </c>
      <c r="B4" s="14" t="s">
        <v>64</v>
      </c>
      <c r="C4" s="14" t="s">
        <v>65</v>
      </c>
      <c r="D4" s="30">
        <v>387570587</v>
      </c>
      <c r="E4" s="30">
        <v>221684509</v>
      </c>
      <c r="F4" s="31">
        <v>0.259995434439591</v>
      </c>
      <c r="J4" s="29"/>
      <c r="K4" s="29"/>
      <c r="L4" s="29"/>
    </row>
    <row r="5" spans="1:12" ht="15" customHeight="1" x14ac:dyDescent="0.25">
      <c r="A5" s="14" t="s">
        <v>66</v>
      </c>
      <c r="B5" s="14" t="s">
        <v>66</v>
      </c>
      <c r="C5" s="14" t="s">
        <v>66</v>
      </c>
      <c r="D5" s="32" t="s">
        <v>66</v>
      </c>
      <c r="E5" s="32" t="s">
        <v>66</v>
      </c>
      <c r="F5" s="32" t="s">
        <v>1</v>
      </c>
      <c r="J5" s="29"/>
      <c r="K5" s="29"/>
      <c r="L5" s="29"/>
    </row>
    <row r="6" spans="1:12" ht="15" customHeight="1" x14ac:dyDescent="0.25">
      <c r="A6" s="14" t="s">
        <v>1</v>
      </c>
      <c r="B6" s="20" t="s">
        <v>338</v>
      </c>
      <c r="C6" s="14" t="s">
        <v>68</v>
      </c>
      <c r="D6" s="30">
        <v>5400000000</v>
      </c>
      <c r="E6" s="30">
        <v>2800000000</v>
      </c>
      <c r="F6" s="31">
        <v>1.4594594594594594</v>
      </c>
      <c r="J6" s="29"/>
      <c r="K6" s="29"/>
      <c r="L6" s="29"/>
    </row>
    <row r="7" spans="1:12" ht="15" customHeight="1" x14ac:dyDescent="0.25">
      <c r="A7" s="14" t="s">
        <v>66</v>
      </c>
      <c r="B7" s="14" t="s">
        <v>66</v>
      </c>
      <c r="C7" s="14" t="s">
        <v>66</v>
      </c>
      <c r="D7" s="14" t="s">
        <v>66</v>
      </c>
      <c r="E7" s="14" t="s">
        <v>66</v>
      </c>
      <c r="F7" s="14" t="s">
        <v>1</v>
      </c>
      <c r="J7" s="29"/>
      <c r="K7" s="29"/>
      <c r="L7" s="29"/>
    </row>
    <row r="8" spans="1:12" ht="15" customHeight="1" x14ac:dyDescent="0.25">
      <c r="A8" s="14" t="s">
        <v>69</v>
      </c>
      <c r="B8" s="14" t="s">
        <v>70</v>
      </c>
      <c r="C8" s="14" t="s">
        <v>71</v>
      </c>
      <c r="D8" s="16">
        <v>159811964997</v>
      </c>
      <c r="E8" s="16">
        <v>159974432093</v>
      </c>
      <c r="F8" s="9">
        <v>1.0519668432526261</v>
      </c>
      <c r="J8" s="29"/>
      <c r="K8" s="29"/>
      <c r="L8" s="29"/>
    </row>
    <row r="9" spans="1:12" ht="15" customHeight="1" x14ac:dyDescent="0.25">
      <c r="A9" s="14" t="s">
        <v>66</v>
      </c>
      <c r="B9" s="14" t="s">
        <v>66</v>
      </c>
      <c r="C9" s="14" t="s">
        <v>66</v>
      </c>
      <c r="D9" s="14" t="s">
        <v>66</v>
      </c>
      <c r="E9" s="14" t="s">
        <v>66</v>
      </c>
      <c r="F9" s="14" t="s">
        <v>1</v>
      </c>
      <c r="J9" s="29"/>
      <c r="K9" s="29"/>
      <c r="L9" s="29"/>
    </row>
    <row r="10" spans="1:12" ht="15" customHeight="1" x14ac:dyDescent="0.25">
      <c r="A10" s="14"/>
      <c r="B10" s="14"/>
      <c r="C10" s="14"/>
      <c r="D10" s="14" t="s">
        <v>1</v>
      </c>
      <c r="E10" s="14" t="s">
        <v>1</v>
      </c>
      <c r="F10" s="14" t="s">
        <v>1</v>
      </c>
      <c r="J10" s="29"/>
      <c r="K10" s="29"/>
      <c r="L10" s="29"/>
    </row>
    <row r="11" spans="1:12" ht="15" customHeight="1" x14ac:dyDescent="0.25">
      <c r="A11" s="14" t="s">
        <v>72</v>
      </c>
      <c r="B11" s="14" t="s">
        <v>73</v>
      </c>
      <c r="C11" s="14" t="s">
        <v>74</v>
      </c>
      <c r="D11" s="14"/>
      <c r="E11" s="14"/>
      <c r="F11" s="14" t="s">
        <v>1</v>
      </c>
      <c r="J11" s="29"/>
      <c r="K11" s="29"/>
      <c r="L11" s="29"/>
    </row>
    <row r="12" spans="1:12" ht="15" customHeight="1" x14ac:dyDescent="0.25">
      <c r="A12" s="14" t="s">
        <v>66</v>
      </c>
      <c r="B12" s="14" t="s">
        <v>66</v>
      </c>
      <c r="C12" s="14" t="s">
        <v>66</v>
      </c>
      <c r="D12" s="14" t="s">
        <v>66</v>
      </c>
      <c r="E12" s="14" t="s">
        <v>66</v>
      </c>
      <c r="F12" s="14" t="s">
        <v>1</v>
      </c>
      <c r="J12" s="29"/>
      <c r="K12" s="29"/>
      <c r="L12" s="29"/>
    </row>
    <row r="13" spans="1:12" ht="15" customHeight="1" x14ac:dyDescent="0.25">
      <c r="A13" s="14" t="s">
        <v>75</v>
      </c>
      <c r="B13" s="14" t="s">
        <v>76</v>
      </c>
      <c r="C13" s="14" t="s">
        <v>77</v>
      </c>
      <c r="D13" s="16">
        <v>2511110849</v>
      </c>
      <c r="E13" s="16">
        <v>3143150685</v>
      </c>
      <c r="F13" s="9">
        <v>2.0261781938876178</v>
      </c>
      <c r="J13" s="29"/>
      <c r="K13" s="29"/>
      <c r="L13" s="29"/>
    </row>
    <row r="14" spans="1:12" ht="15" customHeight="1" x14ac:dyDescent="0.25">
      <c r="A14" s="14" t="s">
        <v>66</v>
      </c>
      <c r="B14" s="14" t="s">
        <v>66</v>
      </c>
      <c r="C14" s="14" t="s">
        <v>66</v>
      </c>
      <c r="D14" s="14" t="s">
        <v>66</v>
      </c>
      <c r="E14" s="14" t="s">
        <v>66</v>
      </c>
      <c r="F14" s="14" t="s">
        <v>1</v>
      </c>
      <c r="J14" s="29"/>
      <c r="K14" s="29"/>
      <c r="L14" s="29"/>
    </row>
    <row r="15" spans="1:12" ht="15" customHeight="1" x14ac:dyDescent="0.25">
      <c r="A15" s="14"/>
      <c r="B15" s="14"/>
      <c r="C15" s="14"/>
      <c r="D15" s="14"/>
      <c r="E15" s="14"/>
      <c r="F15" s="14" t="s">
        <v>1</v>
      </c>
      <c r="J15" s="29"/>
      <c r="K15" s="29"/>
      <c r="L15" s="29"/>
    </row>
    <row r="16" spans="1:12" ht="15" customHeight="1" x14ac:dyDescent="0.25">
      <c r="A16" s="14" t="s">
        <v>78</v>
      </c>
      <c r="B16" s="14" t="s">
        <v>79</v>
      </c>
      <c r="C16" s="14" t="s">
        <v>80</v>
      </c>
      <c r="D16" s="16">
        <v>3621632638</v>
      </c>
      <c r="E16" s="16">
        <v>3387938687</v>
      </c>
      <c r="F16" s="9">
        <v>1.3843442347391426</v>
      </c>
      <c r="J16" s="29"/>
      <c r="K16" s="29"/>
      <c r="L16" s="29"/>
    </row>
    <row r="17" spans="1:12" ht="15" customHeight="1" x14ac:dyDescent="0.25">
      <c r="A17" s="14" t="s">
        <v>66</v>
      </c>
      <c r="B17" s="14" t="s">
        <v>66</v>
      </c>
      <c r="C17" s="14" t="s">
        <v>66</v>
      </c>
      <c r="D17" s="14" t="s">
        <v>66</v>
      </c>
      <c r="E17" s="14" t="s">
        <v>66</v>
      </c>
      <c r="F17" s="14" t="s">
        <v>1</v>
      </c>
      <c r="J17" s="29"/>
      <c r="K17" s="29"/>
      <c r="L17" s="29"/>
    </row>
    <row r="18" spans="1:12" ht="15" customHeight="1" x14ac:dyDescent="0.25">
      <c r="A18" s="14"/>
      <c r="B18" s="14"/>
      <c r="C18" s="14"/>
      <c r="D18" s="14"/>
      <c r="E18" s="14"/>
      <c r="F18" s="14" t="s">
        <v>1</v>
      </c>
      <c r="J18" s="29"/>
      <c r="K18" s="29"/>
      <c r="L18" s="29"/>
    </row>
    <row r="19" spans="1:12" ht="15" customHeight="1" x14ac:dyDescent="0.25">
      <c r="A19" s="14" t="s">
        <v>81</v>
      </c>
      <c r="B19" s="14" t="s">
        <v>82</v>
      </c>
      <c r="C19" s="14" t="s">
        <v>83</v>
      </c>
      <c r="D19" s="14"/>
      <c r="E19" s="14"/>
      <c r="F19" s="14" t="s">
        <v>1</v>
      </c>
      <c r="J19" s="29"/>
      <c r="K19" s="29"/>
      <c r="L19" s="29"/>
    </row>
    <row r="20" spans="1:12" ht="15" customHeight="1" x14ac:dyDescent="0.25">
      <c r="A20" s="14" t="s">
        <v>66</v>
      </c>
      <c r="B20" s="14" t="s">
        <v>66</v>
      </c>
      <c r="C20" s="14" t="s">
        <v>66</v>
      </c>
      <c r="D20" s="14" t="s">
        <v>66</v>
      </c>
      <c r="E20" s="14" t="s">
        <v>66</v>
      </c>
      <c r="F20" s="14" t="s">
        <v>1</v>
      </c>
      <c r="J20" s="29"/>
      <c r="K20" s="29"/>
      <c r="L20" s="29"/>
    </row>
    <row r="21" spans="1:12" ht="15" customHeight="1" x14ac:dyDescent="0.25">
      <c r="A21" s="14" t="s">
        <v>84</v>
      </c>
      <c r="B21" s="14" t="s">
        <v>85</v>
      </c>
      <c r="C21" s="14" t="s">
        <v>86</v>
      </c>
      <c r="D21" s="14" t="s">
        <v>1</v>
      </c>
      <c r="E21" s="14" t="s">
        <v>1</v>
      </c>
      <c r="F21" s="14" t="s">
        <v>1</v>
      </c>
      <c r="J21" s="29"/>
      <c r="K21" s="29"/>
      <c r="L21" s="29"/>
    </row>
    <row r="22" spans="1:12" ht="15" customHeight="1" x14ac:dyDescent="0.25">
      <c r="A22" s="14" t="s">
        <v>66</v>
      </c>
      <c r="B22" s="14" t="s">
        <v>66</v>
      </c>
      <c r="C22" s="14" t="s">
        <v>66</v>
      </c>
      <c r="D22" s="14" t="s">
        <v>66</v>
      </c>
      <c r="E22" s="14" t="s">
        <v>66</v>
      </c>
      <c r="F22" s="14" t="s">
        <v>1</v>
      </c>
      <c r="J22" s="29"/>
      <c r="K22" s="29"/>
      <c r="L22" s="29"/>
    </row>
    <row r="23" spans="1:12" ht="15" customHeight="1" x14ac:dyDescent="0.25">
      <c r="A23" s="14"/>
      <c r="B23" s="14"/>
      <c r="C23" s="14"/>
      <c r="D23" s="14" t="s">
        <v>1</v>
      </c>
      <c r="E23" s="14" t="s">
        <v>1</v>
      </c>
      <c r="F23" s="14" t="s">
        <v>1</v>
      </c>
      <c r="J23" s="29"/>
      <c r="K23" s="29"/>
      <c r="L23" s="29"/>
    </row>
    <row r="24" spans="1:12" ht="15" customHeight="1" x14ac:dyDescent="0.25">
      <c r="A24" s="14" t="s">
        <v>87</v>
      </c>
      <c r="B24" s="14" t="s">
        <v>88</v>
      </c>
      <c r="C24" s="14" t="s">
        <v>89</v>
      </c>
      <c r="D24" s="14" t="s">
        <v>1</v>
      </c>
      <c r="E24" s="14" t="s">
        <v>1</v>
      </c>
      <c r="F24" s="14" t="s">
        <v>1</v>
      </c>
      <c r="J24" s="29"/>
      <c r="K24" s="29"/>
      <c r="L24" s="29"/>
    </row>
    <row r="25" spans="1:12" ht="15" customHeight="1" x14ac:dyDescent="0.25">
      <c r="A25" s="14" t="s">
        <v>66</v>
      </c>
      <c r="B25" s="14" t="s">
        <v>66</v>
      </c>
      <c r="C25" s="14" t="s">
        <v>66</v>
      </c>
      <c r="D25" s="14" t="s">
        <v>66</v>
      </c>
      <c r="E25" s="14" t="s">
        <v>66</v>
      </c>
      <c r="F25" s="14" t="s">
        <v>1</v>
      </c>
      <c r="J25" s="29"/>
      <c r="K25" s="29"/>
      <c r="L25" s="29"/>
    </row>
    <row r="26" spans="1:12" ht="15" customHeight="1" x14ac:dyDescent="0.25">
      <c r="A26" s="14"/>
      <c r="B26" s="14"/>
      <c r="C26" s="14"/>
      <c r="D26" s="14"/>
      <c r="E26" s="14"/>
      <c r="F26" s="14" t="s">
        <v>1</v>
      </c>
      <c r="J26" s="29"/>
      <c r="K26" s="29"/>
      <c r="L26" s="29"/>
    </row>
    <row r="27" spans="1:12" ht="15" customHeight="1" x14ac:dyDescent="0.25">
      <c r="A27" s="14" t="s">
        <v>90</v>
      </c>
      <c r="B27" s="14" t="s">
        <v>91</v>
      </c>
      <c r="C27" s="14" t="s">
        <v>92</v>
      </c>
      <c r="D27" s="14" t="s">
        <v>1</v>
      </c>
      <c r="E27" s="14" t="s">
        <v>1</v>
      </c>
      <c r="F27" s="14" t="s">
        <v>1</v>
      </c>
      <c r="J27" s="29"/>
      <c r="K27" s="29"/>
      <c r="L27" s="29"/>
    </row>
    <row r="28" spans="1:12" ht="15" customHeight="1" x14ac:dyDescent="0.25">
      <c r="A28" s="14" t="s">
        <v>66</v>
      </c>
      <c r="B28" s="14" t="s">
        <v>66</v>
      </c>
      <c r="C28" s="14" t="s">
        <v>66</v>
      </c>
      <c r="D28" s="14" t="s">
        <v>66</v>
      </c>
      <c r="E28" s="14" t="s">
        <v>66</v>
      </c>
      <c r="F28" s="14" t="s">
        <v>1</v>
      </c>
      <c r="J28" s="29"/>
      <c r="K28" s="29"/>
      <c r="L28" s="29"/>
    </row>
    <row r="29" spans="1:12" ht="15" customHeight="1" x14ac:dyDescent="0.25">
      <c r="A29" s="14"/>
      <c r="B29" s="14"/>
      <c r="C29" s="14"/>
      <c r="D29" s="14"/>
      <c r="E29" s="14"/>
      <c r="F29" s="14" t="s">
        <v>1</v>
      </c>
      <c r="J29" s="29"/>
      <c r="K29" s="29"/>
      <c r="L29" s="29"/>
    </row>
    <row r="30" spans="1:12" ht="15" customHeight="1" x14ac:dyDescent="0.25">
      <c r="A30" s="14" t="s">
        <v>93</v>
      </c>
      <c r="B30" s="14" t="s">
        <v>94</v>
      </c>
      <c r="C30" s="14" t="s">
        <v>95</v>
      </c>
      <c r="D30" s="16">
        <v>171732279071</v>
      </c>
      <c r="E30" s="16">
        <v>169527205974</v>
      </c>
      <c r="F30" s="9">
        <v>1.0669022973559827</v>
      </c>
      <c r="J30" s="29"/>
      <c r="K30" s="29"/>
      <c r="L30" s="29"/>
    </row>
    <row r="31" spans="1:12" ht="15" customHeight="1" x14ac:dyDescent="0.25">
      <c r="A31" s="13" t="s">
        <v>96</v>
      </c>
      <c r="B31" s="13" t="s">
        <v>97</v>
      </c>
      <c r="C31" s="13" t="s">
        <v>98</v>
      </c>
      <c r="D31" s="13" t="s">
        <v>1</v>
      </c>
      <c r="E31" s="13" t="s">
        <v>1</v>
      </c>
      <c r="F31" s="13" t="s">
        <v>1</v>
      </c>
      <c r="J31" s="29"/>
      <c r="K31" s="29"/>
      <c r="L31" s="29"/>
    </row>
    <row r="32" spans="1:12" ht="15" customHeight="1" x14ac:dyDescent="0.25">
      <c r="A32" s="14" t="s">
        <v>99</v>
      </c>
      <c r="B32" s="14" t="s">
        <v>100</v>
      </c>
      <c r="C32" s="14" t="s">
        <v>101</v>
      </c>
      <c r="D32" s="14"/>
      <c r="E32" s="14"/>
      <c r="F32" s="14" t="s">
        <v>1</v>
      </c>
      <c r="J32" s="29"/>
      <c r="K32" s="29"/>
      <c r="L32" s="29"/>
    </row>
    <row r="33" spans="1:12" ht="15" customHeight="1" x14ac:dyDescent="0.25">
      <c r="A33" s="14" t="s">
        <v>66</v>
      </c>
      <c r="B33" s="14" t="s">
        <v>66</v>
      </c>
      <c r="C33" s="14" t="s">
        <v>66</v>
      </c>
      <c r="D33" s="14" t="s">
        <v>66</v>
      </c>
      <c r="E33" s="14" t="s">
        <v>66</v>
      </c>
      <c r="F33" s="14" t="s">
        <v>1</v>
      </c>
      <c r="J33" s="29"/>
      <c r="K33" s="29"/>
      <c r="L33" s="29"/>
    </row>
    <row r="34" spans="1:12" ht="15" customHeight="1" x14ac:dyDescent="0.25">
      <c r="A34" s="14" t="s">
        <v>102</v>
      </c>
      <c r="B34" s="14" t="s">
        <v>103</v>
      </c>
      <c r="C34" s="14" t="s">
        <v>104</v>
      </c>
      <c r="D34" s="14" t="s">
        <v>1</v>
      </c>
      <c r="E34" s="14" t="s">
        <v>1</v>
      </c>
      <c r="F34" s="14" t="s">
        <v>1</v>
      </c>
      <c r="J34" s="29"/>
      <c r="K34" s="29"/>
      <c r="L34" s="29"/>
    </row>
    <row r="35" spans="1:12" ht="15" customHeight="1" x14ac:dyDescent="0.25">
      <c r="A35" s="14" t="s">
        <v>66</v>
      </c>
      <c r="B35" s="14" t="s">
        <v>66</v>
      </c>
      <c r="C35" s="14" t="s">
        <v>66</v>
      </c>
      <c r="D35" s="14" t="s">
        <v>66</v>
      </c>
      <c r="E35" s="14" t="s">
        <v>66</v>
      </c>
      <c r="F35" s="14" t="s">
        <v>1</v>
      </c>
      <c r="J35" s="29"/>
      <c r="K35" s="29"/>
      <c r="L35" s="29"/>
    </row>
    <row r="36" spans="1:12" ht="15" customHeight="1" x14ac:dyDescent="0.25">
      <c r="A36" s="14"/>
      <c r="B36" s="14"/>
      <c r="C36" s="14"/>
      <c r="D36" s="14" t="s">
        <v>1</v>
      </c>
      <c r="E36" s="14" t="s">
        <v>1</v>
      </c>
      <c r="F36" s="14" t="s">
        <v>1</v>
      </c>
      <c r="J36" s="29"/>
      <c r="K36" s="29"/>
      <c r="L36" s="29"/>
    </row>
    <row r="37" spans="1:12" ht="15" customHeight="1" x14ac:dyDescent="0.25">
      <c r="A37" s="14" t="s">
        <v>105</v>
      </c>
      <c r="B37" s="14" t="s">
        <v>106</v>
      </c>
      <c r="C37" s="14" t="s">
        <v>107</v>
      </c>
      <c r="D37" s="16">
        <v>3566706452</v>
      </c>
      <c r="E37" s="16">
        <v>3664524566</v>
      </c>
      <c r="F37" s="9">
        <v>8.8164154194686368</v>
      </c>
      <c r="J37" s="29"/>
      <c r="K37" s="29"/>
      <c r="L37" s="29"/>
    </row>
    <row r="38" spans="1:12" ht="15" customHeight="1" x14ac:dyDescent="0.25">
      <c r="A38" s="14" t="s">
        <v>66</v>
      </c>
      <c r="B38" s="14" t="s">
        <v>66</v>
      </c>
      <c r="C38" s="14" t="s">
        <v>66</v>
      </c>
      <c r="D38" s="14" t="s">
        <v>66</v>
      </c>
      <c r="E38" s="14" t="s">
        <v>66</v>
      </c>
      <c r="F38" s="14" t="s">
        <v>1</v>
      </c>
      <c r="J38" s="29"/>
      <c r="K38" s="29"/>
      <c r="L38" s="29"/>
    </row>
    <row r="39" spans="1:12" ht="15" customHeight="1" x14ac:dyDescent="0.25">
      <c r="A39" s="14"/>
      <c r="B39" s="14"/>
      <c r="C39" s="14"/>
      <c r="D39" s="14"/>
      <c r="E39" s="14"/>
      <c r="F39" s="14" t="s">
        <v>1</v>
      </c>
      <c r="J39" s="29"/>
      <c r="K39" s="29"/>
      <c r="L39" s="29"/>
    </row>
    <row r="40" spans="1:12" ht="15" customHeight="1" x14ac:dyDescent="0.25">
      <c r="A40" s="14" t="s">
        <v>108</v>
      </c>
      <c r="B40" s="14" t="s">
        <v>109</v>
      </c>
      <c r="C40" s="14" t="s">
        <v>110</v>
      </c>
      <c r="D40" s="16">
        <v>3566706452</v>
      </c>
      <c r="E40" s="16">
        <v>3664524566</v>
      </c>
      <c r="F40" s="9">
        <v>8.8164154194686368</v>
      </c>
      <c r="J40" s="29"/>
      <c r="K40" s="29"/>
      <c r="L40" s="29"/>
    </row>
    <row r="41" spans="1:12" ht="15" customHeight="1" x14ac:dyDescent="0.25">
      <c r="A41" s="14" t="s">
        <v>1</v>
      </c>
      <c r="B41" s="14" t="s">
        <v>111</v>
      </c>
      <c r="C41" s="14" t="s">
        <v>112</v>
      </c>
      <c r="D41" s="16">
        <v>168165572619</v>
      </c>
      <c r="E41" s="16">
        <v>165862681408</v>
      </c>
      <c r="F41" s="9">
        <v>1.0473762044071673</v>
      </c>
      <c r="J41" s="29"/>
      <c r="K41" s="29"/>
      <c r="L41" s="29"/>
    </row>
    <row r="42" spans="1:12" ht="15" customHeight="1" x14ac:dyDescent="0.25">
      <c r="A42" s="14" t="s">
        <v>1</v>
      </c>
      <c r="B42" s="14" t="s">
        <v>113</v>
      </c>
      <c r="C42" s="14" t="s">
        <v>114</v>
      </c>
      <c r="D42" s="16">
        <v>12978645.949999999</v>
      </c>
      <c r="E42" s="16">
        <v>12885418.289999999</v>
      </c>
      <c r="F42" s="9">
        <v>0.97053358856562899</v>
      </c>
      <c r="J42" s="29"/>
      <c r="K42" s="29"/>
      <c r="L42" s="29"/>
    </row>
    <row r="43" spans="1:12" ht="15" customHeight="1" x14ac:dyDescent="0.25">
      <c r="A43" s="14" t="s">
        <v>1</v>
      </c>
      <c r="B43" s="14" t="s">
        <v>115</v>
      </c>
      <c r="C43" s="14" t="s">
        <v>116</v>
      </c>
      <c r="D43" s="15">
        <v>12957.09</v>
      </c>
      <c r="E43" s="15">
        <v>12872.12</v>
      </c>
      <c r="F43" s="9">
        <v>1.079175644465026</v>
      </c>
      <c r="J43" s="29"/>
      <c r="K43" s="29"/>
      <c r="L43" s="29"/>
    </row>
    <row r="44" spans="1:12" ht="15" customHeight="1" x14ac:dyDescent="0.25">
      <c r="A44" s="24" t="s">
        <v>1</v>
      </c>
      <c r="B44" s="24" t="s">
        <v>1</v>
      </c>
      <c r="C44" s="24" t="s">
        <v>1</v>
      </c>
      <c r="D44" s="24" t="s">
        <v>1</v>
      </c>
      <c r="E44" s="24" t="s">
        <v>1</v>
      </c>
      <c r="F44" s="24" t="s">
        <v>1</v>
      </c>
      <c r="J44" s="29"/>
      <c r="K44" s="29"/>
      <c r="L44" s="29"/>
    </row>
  </sheetData>
  <pageMargins left="0.75" right="0.75" top="1" bottom="1" header="0.5" footer="0.5"/>
  <pageSetup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L51"/>
  <sheetViews>
    <sheetView zoomScale="70" zoomScaleNormal="70" workbookViewId="0">
      <selection activeCell="E32" sqref="E32"/>
    </sheetView>
  </sheetViews>
  <sheetFormatPr defaultRowHeight="12.75" x14ac:dyDescent="0.2"/>
  <cols>
    <col min="1" max="1" width="6.85546875" style="12" customWidth="1"/>
    <col min="2" max="2" width="60.28515625" style="12" customWidth="1"/>
    <col min="3" max="3" width="13" style="12" customWidth="1"/>
    <col min="4" max="6" width="19" style="12" customWidth="1"/>
    <col min="7" max="16384" width="9.140625" style="12"/>
  </cols>
  <sheetData>
    <row r="1" spans="1:12" ht="15" customHeight="1" x14ac:dyDescent="0.2">
      <c r="A1" s="11" t="s">
        <v>5</v>
      </c>
      <c r="B1" s="11" t="s">
        <v>117</v>
      </c>
      <c r="C1" s="11" t="s">
        <v>54</v>
      </c>
      <c r="D1" s="11" t="s">
        <v>55</v>
      </c>
      <c r="E1" s="11" t="s">
        <v>56</v>
      </c>
      <c r="F1" s="11" t="s">
        <v>118</v>
      </c>
    </row>
    <row r="2" spans="1:12" ht="15" customHeight="1" x14ac:dyDescent="0.25">
      <c r="A2" s="13" t="s">
        <v>58</v>
      </c>
      <c r="B2" s="13" t="s">
        <v>119</v>
      </c>
      <c r="C2" s="13" t="s">
        <v>74</v>
      </c>
      <c r="D2" s="27">
        <v>1266822260</v>
      </c>
      <c r="E2" s="27">
        <v>1337400961</v>
      </c>
      <c r="F2" s="27">
        <v>7702678358</v>
      </c>
      <c r="J2" s="29"/>
      <c r="K2" s="29"/>
      <c r="L2" s="29"/>
    </row>
    <row r="3" spans="1:12" ht="15" customHeight="1" x14ac:dyDescent="0.25">
      <c r="A3" s="14" t="s">
        <v>8</v>
      </c>
      <c r="B3" s="14" t="s">
        <v>120</v>
      </c>
      <c r="C3" s="14" t="s">
        <v>121</v>
      </c>
      <c r="D3" s="14"/>
      <c r="E3" s="14"/>
      <c r="F3" s="14"/>
    </row>
    <row r="4" spans="1:12" ht="15" customHeight="1" x14ac:dyDescent="0.25">
      <c r="A4" s="14" t="s">
        <v>66</v>
      </c>
      <c r="B4" s="14" t="s">
        <v>66</v>
      </c>
      <c r="C4" s="14" t="s">
        <v>66</v>
      </c>
      <c r="D4" s="14" t="s">
        <v>66</v>
      </c>
      <c r="E4" s="14" t="s">
        <v>66</v>
      </c>
      <c r="F4" s="14" t="s">
        <v>66</v>
      </c>
    </row>
    <row r="5" spans="1:12" ht="15" customHeight="1" x14ac:dyDescent="0.25">
      <c r="A5" s="14" t="s">
        <v>11</v>
      </c>
      <c r="B5" s="14" t="s">
        <v>76</v>
      </c>
      <c r="C5" s="14" t="s">
        <v>83</v>
      </c>
      <c r="D5" s="16">
        <v>916330245</v>
      </c>
      <c r="E5" s="16">
        <v>991034901</v>
      </c>
      <c r="F5" s="16">
        <v>5797955932</v>
      </c>
      <c r="J5" s="29"/>
      <c r="K5" s="29"/>
      <c r="L5" s="29"/>
    </row>
    <row r="6" spans="1:12" ht="15" customHeight="1" x14ac:dyDescent="0.25">
      <c r="A6" s="14" t="s">
        <v>66</v>
      </c>
      <c r="B6" s="14" t="s">
        <v>66</v>
      </c>
      <c r="C6" s="14" t="s">
        <v>66</v>
      </c>
      <c r="D6" s="14" t="s">
        <v>66</v>
      </c>
      <c r="E6" s="14" t="s">
        <v>66</v>
      </c>
      <c r="F6" s="14" t="s">
        <v>66</v>
      </c>
    </row>
    <row r="7" spans="1:12" ht="15" customHeight="1" x14ac:dyDescent="0.25">
      <c r="A7" s="14" t="s">
        <v>14</v>
      </c>
      <c r="B7" s="14" t="s">
        <v>122</v>
      </c>
      <c r="C7" s="14" t="s">
        <v>101</v>
      </c>
      <c r="D7" s="16">
        <v>350492015</v>
      </c>
      <c r="E7" s="16">
        <v>346366060</v>
      </c>
      <c r="F7" s="16">
        <v>1904722426</v>
      </c>
      <c r="J7" s="29"/>
      <c r="K7" s="29"/>
      <c r="L7" s="29"/>
    </row>
    <row r="8" spans="1:12" ht="15" customHeight="1" x14ac:dyDescent="0.25">
      <c r="A8" s="14" t="s">
        <v>66</v>
      </c>
      <c r="B8" s="14" t="s">
        <v>66</v>
      </c>
      <c r="C8" s="14" t="s">
        <v>66</v>
      </c>
      <c r="D8" s="14" t="s">
        <v>66</v>
      </c>
      <c r="E8" s="14" t="s">
        <v>66</v>
      </c>
      <c r="F8" s="14" t="s">
        <v>66</v>
      </c>
    </row>
    <row r="9" spans="1:12" ht="15" customHeight="1" x14ac:dyDescent="0.25">
      <c r="A9" s="14" t="s">
        <v>17</v>
      </c>
      <c r="B9" s="14" t="s">
        <v>123</v>
      </c>
      <c r="C9" s="14" t="s">
        <v>121</v>
      </c>
      <c r="D9" s="14" t="s">
        <v>1</v>
      </c>
      <c r="E9" s="14" t="s">
        <v>1</v>
      </c>
      <c r="F9" s="14" t="s">
        <v>1</v>
      </c>
    </row>
    <row r="10" spans="1:12" ht="15" customHeight="1" x14ac:dyDescent="0.25">
      <c r="A10" s="14" t="s">
        <v>66</v>
      </c>
      <c r="B10" s="14" t="s">
        <v>66</v>
      </c>
      <c r="C10" s="14" t="s">
        <v>66</v>
      </c>
      <c r="D10" s="14" t="s">
        <v>66</v>
      </c>
      <c r="E10" s="14" t="s">
        <v>66</v>
      </c>
      <c r="F10" s="14" t="s">
        <v>66</v>
      </c>
    </row>
    <row r="11" spans="1:12" ht="15" customHeight="1" x14ac:dyDescent="0.25">
      <c r="A11" s="13" t="s">
        <v>96</v>
      </c>
      <c r="B11" s="13" t="s">
        <v>124</v>
      </c>
      <c r="C11" s="13" t="s">
        <v>125</v>
      </c>
      <c r="D11" s="27">
        <v>233856091</v>
      </c>
      <c r="E11" s="27">
        <v>230638116</v>
      </c>
      <c r="F11" s="27">
        <v>1359857466</v>
      </c>
      <c r="J11" s="29"/>
      <c r="K11" s="29"/>
      <c r="L11" s="29"/>
    </row>
    <row r="12" spans="1:12" ht="15" customHeight="1" x14ac:dyDescent="0.25">
      <c r="A12" s="14" t="s">
        <v>8</v>
      </c>
      <c r="B12" s="14" t="s">
        <v>126</v>
      </c>
      <c r="C12" s="14" t="s">
        <v>127</v>
      </c>
      <c r="D12" s="16">
        <v>151060151</v>
      </c>
      <c r="E12" s="16">
        <v>154191243</v>
      </c>
      <c r="F12" s="16">
        <v>893563237</v>
      </c>
      <c r="J12" s="29"/>
      <c r="K12" s="29"/>
      <c r="L12" s="29"/>
    </row>
    <row r="13" spans="1:12" ht="15" customHeight="1" x14ac:dyDescent="0.25">
      <c r="A13" s="14" t="s">
        <v>66</v>
      </c>
      <c r="B13" s="14" t="s">
        <v>66</v>
      </c>
      <c r="C13" s="14" t="s">
        <v>66</v>
      </c>
      <c r="D13" s="14" t="s">
        <v>66</v>
      </c>
      <c r="E13" s="14" t="s">
        <v>66</v>
      </c>
      <c r="F13" s="14" t="s">
        <v>66</v>
      </c>
    </row>
    <row r="14" spans="1:12" ht="15" customHeight="1" x14ac:dyDescent="0.25">
      <c r="A14" s="14" t="s">
        <v>11</v>
      </c>
      <c r="B14" s="14" t="s">
        <v>128</v>
      </c>
      <c r="C14" s="14" t="s">
        <v>129</v>
      </c>
      <c r="D14" s="16">
        <v>28950162</v>
      </c>
      <c r="E14" s="16">
        <v>25702740</v>
      </c>
      <c r="F14" s="16">
        <v>157436409</v>
      </c>
      <c r="J14" s="29"/>
      <c r="K14" s="29"/>
      <c r="L14" s="29"/>
    </row>
    <row r="15" spans="1:12" ht="15" customHeight="1" x14ac:dyDescent="0.25">
      <c r="A15" s="14" t="s">
        <v>66</v>
      </c>
      <c r="B15" s="14" t="s">
        <v>66</v>
      </c>
      <c r="C15" s="14" t="s">
        <v>66</v>
      </c>
      <c r="D15" s="14" t="s">
        <v>66</v>
      </c>
      <c r="E15" s="14" t="s">
        <v>66</v>
      </c>
      <c r="F15" s="14" t="s">
        <v>66</v>
      </c>
    </row>
    <row r="16" spans="1:12" ht="15" customHeight="1" x14ac:dyDescent="0.25">
      <c r="A16" s="14"/>
      <c r="B16" s="14"/>
      <c r="C16" s="14"/>
      <c r="D16" s="14"/>
      <c r="E16" s="14"/>
      <c r="F16" s="14"/>
    </row>
    <row r="17" spans="1:12" ht="15" customHeight="1" x14ac:dyDescent="0.25">
      <c r="A17" s="14" t="s">
        <v>14</v>
      </c>
      <c r="B17" s="14" t="s">
        <v>130</v>
      </c>
      <c r="C17" s="14" t="s">
        <v>131</v>
      </c>
      <c r="D17" s="16">
        <v>29700000</v>
      </c>
      <c r="E17" s="16">
        <v>29700000</v>
      </c>
      <c r="F17" s="16">
        <v>178200000</v>
      </c>
      <c r="J17" s="29"/>
      <c r="K17" s="29"/>
      <c r="L17" s="29"/>
    </row>
    <row r="18" spans="1:12" ht="15" customHeight="1" x14ac:dyDescent="0.25">
      <c r="A18" s="14" t="s">
        <v>66</v>
      </c>
      <c r="B18" s="14" t="s">
        <v>66</v>
      </c>
      <c r="C18" s="14" t="s">
        <v>66</v>
      </c>
      <c r="D18" s="14" t="s">
        <v>66</v>
      </c>
      <c r="E18" s="14" t="s">
        <v>66</v>
      </c>
      <c r="F18" s="14" t="s">
        <v>66</v>
      </c>
    </row>
    <row r="19" spans="1:12" ht="15" customHeight="1" x14ac:dyDescent="0.25">
      <c r="A19" s="14"/>
      <c r="B19" s="14"/>
      <c r="C19" s="14"/>
      <c r="D19" s="14"/>
      <c r="E19" s="14"/>
      <c r="F19" s="14"/>
    </row>
    <row r="20" spans="1:12" ht="15" customHeight="1" x14ac:dyDescent="0.25">
      <c r="A20" s="14" t="s">
        <v>17</v>
      </c>
      <c r="B20" s="14" t="s">
        <v>132</v>
      </c>
      <c r="C20" s="14" t="s">
        <v>133</v>
      </c>
      <c r="D20" s="14"/>
      <c r="E20" s="14"/>
      <c r="F20" s="14"/>
    </row>
    <row r="21" spans="1:12" ht="15" customHeight="1" x14ac:dyDescent="0.25">
      <c r="A21" s="14" t="s">
        <v>66</v>
      </c>
      <c r="B21" s="14" t="s">
        <v>66</v>
      </c>
      <c r="C21" s="14" t="s">
        <v>66</v>
      </c>
      <c r="D21" s="14" t="s">
        <v>66</v>
      </c>
      <c r="E21" s="14" t="s">
        <v>66</v>
      </c>
      <c r="F21" s="14" t="s">
        <v>66</v>
      </c>
    </row>
    <row r="22" spans="1:12" ht="15" customHeight="1" x14ac:dyDescent="0.25">
      <c r="A22" s="14" t="s">
        <v>20</v>
      </c>
      <c r="B22" s="14" t="s">
        <v>134</v>
      </c>
      <c r="C22" s="14" t="s">
        <v>135</v>
      </c>
      <c r="D22" s="14"/>
      <c r="E22" s="14"/>
      <c r="F22" s="14"/>
    </row>
    <row r="23" spans="1:12" ht="15" customHeight="1" x14ac:dyDescent="0.25">
      <c r="A23" s="14" t="s">
        <v>66</v>
      </c>
      <c r="B23" s="14" t="s">
        <v>66</v>
      </c>
      <c r="C23" s="14" t="s">
        <v>66</v>
      </c>
      <c r="D23" s="14" t="s">
        <v>66</v>
      </c>
      <c r="E23" s="14" t="s">
        <v>66</v>
      </c>
      <c r="F23" s="14" t="s">
        <v>66</v>
      </c>
    </row>
    <row r="24" spans="1:12" ht="15" customHeight="1" x14ac:dyDescent="0.25">
      <c r="A24" s="14" t="s">
        <v>23</v>
      </c>
      <c r="B24" s="14" t="s">
        <v>136</v>
      </c>
      <c r="C24" s="14" t="s">
        <v>137</v>
      </c>
      <c r="D24" s="16">
        <v>7232880</v>
      </c>
      <c r="E24" s="16">
        <v>7473976</v>
      </c>
      <c r="F24" s="16">
        <v>43638376</v>
      </c>
      <c r="J24" s="29"/>
      <c r="K24" s="29"/>
      <c r="L24" s="29"/>
    </row>
    <row r="25" spans="1:12" ht="15" customHeight="1" x14ac:dyDescent="0.25">
      <c r="A25" s="14" t="s">
        <v>66</v>
      </c>
      <c r="B25" s="14" t="s">
        <v>66</v>
      </c>
      <c r="C25" s="14" t="s">
        <v>66</v>
      </c>
      <c r="D25" s="14" t="s">
        <v>66</v>
      </c>
      <c r="E25" s="14" t="s">
        <v>66</v>
      </c>
      <c r="F25" s="14" t="s">
        <v>66</v>
      </c>
    </row>
    <row r="26" spans="1:12" ht="15" customHeight="1" x14ac:dyDescent="0.25">
      <c r="A26" s="14" t="s">
        <v>26</v>
      </c>
      <c r="B26" s="14" t="s">
        <v>138</v>
      </c>
      <c r="C26" s="14" t="s">
        <v>139</v>
      </c>
      <c r="D26" s="16">
        <v>12000000</v>
      </c>
      <c r="E26" s="16">
        <v>12000000</v>
      </c>
      <c r="F26" s="16">
        <v>72000000</v>
      </c>
      <c r="J26" s="29"/>
      <c r="K26" s="29"/>
      <c r="L26" s="29"/>
    </row>
    <row r="27" spans="1:12" ht="15" customHeight="1" x14ac:dyDescent="0.25">
      <c r="A27" s="14" t="s">
        <v>66</v>
      </c>
      <c r="B27" s="14" t="s">
        <v>66</v>
      </c>
      <c r="C27" s="14" t="s">
        <v>66</v>
      </c>
      <c r="D27" s="14" t="s">
        <v>66</v>
      </c>
      <c r="E27" s="14" t="s">
        <v>66</v>
      </c>
      <c r="F27" s="14" t="s">
        <v>66</v>
      </c>
    </row>
    <row r="28" spans="1:12" ht="15" customHeight="1" x14ac:dyDescent="0.25">
      <c r="A28" s="14"/>
      <c r="B28" s="14"/>
      <c r="C28" s="14"/>
      <c r="D28" s="14"/>
      <c r="E28" s="14"/>
      <c r="F28" s="14"/>
    </row>
    <row r="29" spans="1:12" ht="15" customHeight="1" x14ac:dyDescent="0.25">
      <c r="A29" s="14" t="s">
        <v>29</v>
      </c>
      <c r="B29" s="14" t="s">
        <v>140</v>
      </c>
      <c r="C29" s="14" t="s">
        <v>141</v>
      </c>
      <c r="D29" s="16">
        <v>657536</v>
      </c>
      <c r="E29" s="16">
        <v>679453</v>
      </c>
      <c r="F29" s="16">
        <v>3967132</v>
      </c>
      <c r="J29" s="29"/>
      <c r="K29" s="29"/>
      <c r="L29" s="29"/>
    </row>
    <row r="30" spans="1:12" ht="15" customHeight="1" x14ac:dyDescent="0.25">
      <c r="A30" s="14" t="s">
        <v>66</v>
      </c>
      <c r="B30" s="14" t="s">
        <v>66</v>
      </c>
      <c r="C30" s="14" t="s">
        <v>66</v>
      </c>
      <c r="D30" s="14" t="s">
        <v>66</v>
      </c>
      <c r="E30" s="14" t="s">
        <v>66</v>
      </c>
      <c r="F30" s="14" t="s">
        <v>66</v>
      </c>
    </row>
    <row r="31" spans="1:12" ht="15" customHeight="1" x14ac:dyDescent="0.25">
      <c r="A31" s="14"/>
      <c r="B31" s="14"/>
      <c r="C31" s="14"/>
      <c r="D31" s="14"/>
      <c r="E31" s="14"/>
      <c r="F31" s="14"/>
    </row>
    <row r="32" spans="1:12" ht="15" customHeight="1" x14ac:dyDescent="0.25">
      <c r="A32" s="14" t="s">
        <v>32</v>
      </c>
      <c r="B32" s="14" t="s">
        <v>142</v>
      </c>
      <c r="C32" s="14" t="s">
        <v>133</v>
      </c>
      <c r="D32" s="16">
        <v>3269110</v>
      </c>
      <c r="E32" s="16">
        <v>0</v>
      </c>
      <c r="F32" s="16">
        <v>3269110</v>
      </c>
      <c r="J32" s="29"/>
      <c r="K32" s="29"/>
      <c r="L32" s="29"/>
    </row>
    <row r="33" spans="1:12" ht="15" customHeight="1" x14ac:dyDescent="0.25">
      <c r="A33" s="14" t="s">
        <v>66</v>
      </c>
      <c r="B33" s="14" t="s">
        <v>66</v>
      </c>
      <c r="C33" s="14" t="s">
        <v>66</v>
      </c>
      <c r="D33" s="14" t="s">
        <v>66</v>
      </c>
      <c r="E33" s="14" t="s">
        <v>66</v>
      </c>
      <c r="F33" s="14" t="s">
        <v>66</v>
      </c>
    </row>
    <row r="34" spans="1:12" ht="15" customHeight="1" x14ac:dyDescent="0.25">
      <c r="A34" s="14"/>
      <c r="B34" s="14"/>
      <c r="C34" s="14"/>
      <c r="D34" s="14"/>
      <c r="E34" s="14"/>
      <c r="F34" s="14"/>
    </row>
    <row r="35" spans="1:12" ht="15" customHeight="1" x14ac:dyDescent="0.25">
      <c r="A35" s="14" t="s">
        <v>35</v>
      </c>
      <c r="B35" s="14" t="s">
        <v>143</v>
      </c>
      <c r="C35" s="14" t="s">
        <v>135</v>
      </c>
      <c r="D35" s="16">
        <v>986252</v>
      </c>
      <c r="E35" s="16">
        <v>890704</v>
      </c>
      <c r="F35" s="16">
        <v>7783202</v>
      </c>
      <c r="J35" s="29"/>
      <c r="K35" s="29"/>
      <c r="L35" s="29"/>
    </row>
    <row r="36" spans="1:12" ht="15" customHeight="1" x14ac:dyDescent="0.25">
      <c r="A36" s="14" t="s">
        <v>66</v>
      </c>
      <c r="B36" s="14" t="s">
        <v>66</v>
      </c>
      <c r="C36" s="14" t="s">
        <v>66</v>
      </c>
      <c r="D36" s="14" t="s">
        <v>66</v>
      </c>
      <c r="E36" s="14" t="s">
        <v>66</v>
      </c>
      <c r="F36" s="14" t="s">
        <v>66</v>
      </c>
    </row>
    <row r="37" spans="1:12" ht="15" customHeight="1" x14ac:dyDescent="0.25">
      <c r="A37" s="14"/>
      <c r="B37" s="14"/>
      <c r="C37" s="14"/>
      <c r="D37" s="14"/>
      <c r="E37" s="14"/>
      <c r="F37" s="14"/>
    </row>
    <row r="38" spans="1:12" ht="15" customHeight="1" x14ac:dyDescent="0.25">
      <c r="A38" s="13" t="s">
        <v>144</v>
      </c>
      <c r="B38" s="13" t="s">
        <v>145</v>
      </c>
      <c r="C38" s="13" t="s">
        <v>146</v>
      </c>
      <c r="D38" s="27">
        <v>1032966169</v>
      </c>
      <c r="E38" s="27">
        <v>1106762845</v>
      </c>
      <c r="F38" s="27">
        <v>6342820892</v>
      </c>
      <c r="J38" s="29"/>
      <c r="K38" s="29"/>
      <c r="L38" s="29"/>
    </row>
    <row r="39" spans="1:12" ht="15" customHeight="1" x14ac:dyDescent="0.25">
      <c r="A39" s="13" t="s">
        <v>147</v>
      </c>
      <c r="B39" s="13" t="s">
        <v>148</v>
      </c>
      <c r="C39" s="13" t="s">
        <v>149</v>
      </c>
      <c r="D39" s="27">
        <v>65496343</v>
      </c>
      <c r="E39" s="27">
        <v>799669400</v>
      </c>
      <c r="F39" s="27">
        <v>1139625803</v>
      </c>
      <c r="J39" s="29"/>
      <c r="K39" s="29"/>
      <c r="L39" s="29"/>
    </row>
    <row r="40" spans="1:12" ht="15" customHeight="1" x14ac:dyDescent="0.25">
      <c r="A40" s="14" t="s">
        <v>8</v>
      </c>
      <c r="B40" s="14" t="s">
        <v>150</v>
      </c>
      <c r="C40" s="14" t="s">
        <v>151</v>
      </c>
      <c r="D40" s="16">
        <v>-37288493</v>
      </c>
      <c r="E40" s="16">
        <v>0</v>
      </c>
      <c r="F40" s="16">
        <v>-37379689</v>
      </c>
      <c r="J40" s="29"/>
      <c r="K40" s="29"/>
      <c r="L40" s="29"/>
    </row>
    <row r="41" spans="1:12" ht="15" customHeight="1" x14ac:dyDescent="0.25">
      <c r="A41" s="14" t="s">
        <v>11</v>
      </c>
      <c r="B41" s="14" t="s">
        <v>152</v>
      </c>
      <c r="C41" s="14" t="s">
        <v>153</v>
      </c>
      <c r="D41" s="16">
        <v>102784836</v>
      </c>
      <c r="E41" s="16">
        <v>799669400</v>
      </c>
      <c r="F41" s="16">
        <v>1177005492</v>
      </c>
      <c r="J41" s="29"/>
      <c r="K41" s="29"/>
      <c r="L41" s="29"/>
    </row>
    <row r="42" spans="1:12" ht="15" customHeight="1" x14ac:dyDescent="0.25">
      <c r="A42" s="13" t="s">
        <v>154</v>
      </c>
      <c r="B42" s="13" t="s">
        <v>155</v>
      </c>
      <c r="C42" s="13" t="s">
        <v>156</v>
      </c>
      <c r="D42" s="27">
        <v>1098462512</v>
      </c>
      <c r="E42" s="27">
        <v>1906432245</v>
      </c>
      <c r="F42" s="27">
        <v>7482446695</v>
      </c>
      <c r="J42" s="29"/>
      <c r="K42" s="29"/>
      <c r="L42" s="29"/>
    </row>
    <row r="43" spans="1:12" ht="15" customHeight="1" x14ac:dyDescent="0.25">
      <c r="A43" s="13" t="s">
        <v>157</v>
      </c>
      <c r="B43" s="13" t="s">
        <v>158</v>
      </c>
      <c r="C43" s="13" t="s">
        <v>159</v>
      </c>
      <c r="D43" s="27">
        <v>165862681408</v>
      </c>
      <c r="E43" s="27">
        <v>164236917659</v>
      </c>
      <c r="F43" s="27">
        <v>160819840910</v>
      </c>
      <c r="J43" s="29"/>
      <c r="K43" s="29"/>
      <c r="L43" s="29"/>
    </row>
    <row r="44" spans="1:12" ht="15" customHeight="1" x14ac:dyDescent="0.25">
      <c r="A44" s="13" t="s">
        <v>160</v>
      </c>
      <c r="B44" s="13" t="s">
        <v>161</v>
      </c>
      <c r="C44" s="13" t="s">
        <v>162</v>
      </c>
      <c r="D44" s="27">
        <v>2302891211</v>
      </c>
      <c r="E44" s="27">
        <v>1625763749</v>
      </c>
      <c r="F44" s="27">
        <v>7345731709</v>
      </c>
      <c r="J44" s="29"/>
      <c r="K44" s="29"/>
      <c r="L44" s="29"/>
    </row>
    <row r="45" spans="1:12" ht="15" customHeight="1" x14ac:dyDescent="0.25">
      <c r="A45" s="14" t="s">
        <v>8</v>
      </c>
      <c r="B45" s="14" t="s">
        <v>163</v>
      </c>
      <c r="C45" s="14" t="s">
        <v>164</v>
      </c>
      <c r="D45" s="16">
        <v>1098462512</v>
      </c>
      <c r="E45" s="16">
        <v>1906432245</v>
      </c>
      <c r="F45" s="16">
        <v>7482446695</v>
      </c>
      <c r="J45" s="29"/>
      <c r="K45" s="29"/>
      <c r="L45" s="29"/>
    </row>
    <row r="46" spans="1:12" ht="15" customHeight="1" x14ac:dyDescent="0.25">
      <c r="A46" s="14" t="s">
        <v>11</v>
      </c>
      <c r="B46" s="14" t="s">
        <v>165</v>
      </c>
      <c r="C46" s="14" t="s">
        <v>166</v>
      </c>
      <c r="D46" s="14"/>
      <c r="E46" s="14"/>
      <c r="F46" s="14"/>
    </row>
    <row r="47" spans="1:12" ht="15" customHeight="1" x14ac:dyDescent="0.25">
      <c r="A47" s="14" t="s">
        <v>14</v>
      </c>
      <c r="B47" s="14" t="s">
        <v>167</v>
      </c>
      <c r="C47" s="14" t="s">
        <v>168</v>
      </c>
      <c r="D47" s="16">
        <v>1204428699</v>
      </c>
      <c r="E47" s="16">
        <v>-280668496</v>
      </c>
      <c r="F47" s="16">
        <v>-136714986</v>
      </c>
      <c r="J47" s="29"/>
      <c r="K47" s="29"/>
      <c r="L47" s="29"/>
    </row>
    <row r="48" spans="1:12" ht="15" customHeight="1" x14ac:dyDescent="0.25">
      <c r="A48" s="13" t="s">
        <v>169</v>
      </c>
      <c r="B48" s="13" t="s">
        <v>170</v>
      </c>
      <c r="C48" s="13" t="s">
        <v>171</v>
      </c>
      <c r="D48" s="27">
        <v>168165572619</v>
      </c>
      <c r="E48" s="27">
        <v>165862681408</v>
      </c>
      <c r="F48" s="27">
        <v>168165572619</v>
      </c>
      <c r="J48" s="29"/>
      <c r="K48" s="29"/>
      <c r="L48" s="29"/>
    </row>
    <row r="49" spans="1:6" ht="15" customHeight="1" x14ac:dyDescent="0.25">
      <c r="A49" s="13" t="s">
        <v>172</v>
      </c>
      <c r="B49" s="13" t="s">
        <v>173</v>
      </c>
      <c r="C49" s="13" t="s">
        <v>174</v>
      </c>
      <c r="D49" s="13" t="s">
        <v>1</v>
      </c>
      <c r="E49" s="13" t="s">
        <v>1</v>
      </c>
      <c r="F49" s="13" t="s">
        <v>1</v>
      </c>
    </row>
    <row r="50" spans="1:6" ht="15" customHeight="1" x14ac:dyDescent="0.25">
      <c r="A50" s="14" t="s">
        <v>1</v>
      </c>
      <c r="B50" s="14" t="s">
        <v>175</v>
      </c>
      <c r="C50" s="14" t="s">
        <v>176</v>
      </c>
      <c r="D50" s="14" t="s">
        <v>1</v>
      </c>
      <c r="E50" s="14" t="s">
        <v>1</v>
      </c>
      <c r="F50" s="14" t="s">
        <v>1</v>
      </c>
    </row>
    <row r="51" spans="1:6" ht="15" customHeight="1" x14ac:dyDescent="0.25">
      <c r="A51" s="24" t="s">
        <v>1</v>
      </c>
      <c r="B51" s="24" t="s">
        <v>1</v>
      </c>
      <c r="C51" s="24" t="s">
        <v>1</v>
      </c>
      <c r="D51" s="24" t="s">
        <v>1</v>
      </c>
      <c r="E51" s="24" t="s">
        <v>1</v>
      </c>
      <c r="F51" s="24" t="s">
        <v>1</v>
      </c>
    </row>
  </sheetData>
  <pageMargins left="0.75" right="0.75" top="1" bottom="1" header="0.5" footer="0.5"/>
  <pageSetup orientation="portrait" horizontalDpi="300" verticalDpi="300"/>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H37"/>
  <sheetViews>
    <sheetView tabSelected="1" zoomScale="70" zoomScaleNormal="70" workbookViewId="0">
      <selection activeCell="E36" sqref="E36"/>
    </sheetView>
  </sheetViews>
  <sheetFormatPr defaultRowHeight="12.75" x14ac:dyDescent="0.2"/>
  <cols>
    <col min="1" max="1" width="6.85546875" style="12" customWidth="1"/>
    <col min="2" max="2" width="31.7109375" style="12" customWidth="1"/>
    <col min="3" max="3" width="10.28515625" style="12" customWidth="1"/>
    <col min="4" max="4" width="23.5703125" style="12" customWidth="1"/>
    <col min="5" max="5" width="20.42578125" style="12" customWidth="1"/>
    <col min="6" max="6" width="21" style="12" bestFit="1" customWidth="1"/>
    <col min="7" max="7" width="27.7109375" style="12" bestFit="1" customWidth="1"/>
    <col min="8" max="16384" width="9.140625" style="12"/>
  </cols>
  <sheetData>
    <row r="1" spans="1:8" ht="15" customHeight="1" x14ac:dyDescent="0.2">
      <c r="A1" s="11" t="s">
        <v>5</v>
      </c>
      <c r="B1" s="11" t="s">
        <v>177</v>
      </c>
      <c r="C1" s="11" t="s">
        <v>54</v>
      </c>
      <c r="D1" s="11" t="s">
        <v>178</v>
      </c>
      <c r="E1" s="11" t="s">
        <v>179</v>
      </c>
      <c r="F1" s="11" t="s">
        <v>180</v>
      </c>
      <c r="G1" s="11" t="s">
        <v>181</v>
      </c>
    </row>
    <row r="2" spans="1:8" ht="15" customHeight="1" x14ac:dyDescent="0.25">
      <c r="A2" s="13" t="s">
        <v>58</v>
      </c>
      <c r="B2" s="39" t="s">
        <v>182</v>
      </c>
      <c r="C2" s="39"/>
      <c r="D2" s="39"/>
      <c r="E2" s="39"/>
      <c r="F2" s="39"/>
      <c r="G2" s="39"/>
    </row>
    <row r="3" spans="1:8" ht="15" customHeight="1" x14ac:dyDescent="0.25">
      <c r="A3" s="14" t="s">
        <v>66</v>
      </c>
      <c r="B3" s="14" t="s">
        <v>66</v>
      </c>
      <c r="C3" s="14" t="s">
        <v>66</v>
      </c>
      <c r="D3" s="14" t="s">
        <v>66</v>
      </c>
      <c r="E3" s="14" t="s">
        <v>66</v>
      </c>
      <c r="F3" s="14" t="s">
        <v>66</v>
      </c>
      <c r="G3" s="14" t="s">
        <v>66</v>
      </c>
    </row>
    <row r="4" spans="1:8" ht="15" customHeight="1" x14ac:dyDescent="0.25">
      <c r="A4" s="14"/>
      <c r="B4" s="14" t="s">
        <v>183</v>
      </c>
      <c r="C4" s="14" t="s">
        <v>184</v>
      </c>
      <c r="D4" s="14"/>
      <c r="E4" s="14"/>
      <c r="F4" s="14"/>
      <c r="G4" s="14"/>
    </row>
    <row r="5" spans="1:8" ht="15" customHeight="1" x14ac:dyDescent="0.25">
      <c r="A5" s="13" t="s">
        <v>96</v>
      </c>
      <c r="B5" s="13" t="s">
        <v>185</v>
      </c>
      <c r="C5" s="13" t="s">
        <v>186</v>
      </c>
      <c r="D5" s="13" t="s">
        <v>1</v>
      </c>
      <c r="E5" s="13" t="s">
        <v>1</v>
      </c>
      <c r="F5" s="13" t="s">
        <v>1</v>
      </c>
      <c r="G5" s="13" t="s">
        <v>1</v>
      </c>
    </row>
    <row r="6" spans="1:8" ht="15" customHeight="1" x14ac:dyDescent="0.25">
      <c r="A6" s="14" t="s">
        <v>66</v>
      </c>
      <c r="B6" s="14" t="s">
        <v>66</v>
      </c>
      <c r="C6" s="14" t="s">
        <v>66</v>
      </c>
      <c r="D6" s="14" t="s">
        <v>66</v>
      </c>
      <c r="E6" s="14" t="s">
        <v>66</v>
      </c>
      <c r="F6" s="14" t="s">
        <v>66</v>
      </c>
      <c r="G6" s="14" t="s">
        <v>66</v>
      </c>
    </row>
    <row r="7" spans="1:8" ht="15" customHeight="1" x14ac:dyDescent="0.25">
      <c r="A7" s="14" t="s">
        <v>1</v>
      </c>
      <c r="B7" s="14" t="s">
        <v>183</v>
      </c>
      <c r="C7" s="14" t="s">
        <v>187</v>
      </c>
      <c r="D7" s="14" t="s">
        <v>1</v>
      </c>
      <c r="E7" s="14" t="s">
        <v>1</v>
      </c>
      <c r="F7" s="14" t="s">
        <v>1</v>
      </c>
      <c r="G7" s="14" t="s">
        <v>1</v>
      </c>
    </row>
    <row r="8" spans="1:8" ht="15" customHeight="1" x14ac:dyDescent="0.25">
      <c r="A8" s="13" t="s">
        <v>188</v>
      </c>
      <c r="B8" s="13" t="s">
        <v>189</v>
      </c>
      <c r="C8" s="13" t="s">
        <v>190</v>
      </c>
      <c r="D8" s="13" t="s">
        <v>1</v>
      </c>
      <c r="E8" s="13" t="s">
        <v>1</v>
      </c>
      <c r="F8" s="13" t="s">
        <v>1</v>
      </c>
      <c r="G8" s="13" t="s">
        <v>1</v>
      </c>
    </row>
    <row r="9" spans="1:8" ht="15" customHeight="1" x14ac:dyDescent="0.25">
      <c r="A9" s="14" t="s">
        <v>66</v>
      </c>
      <c r="B9" s="14" t="s">
        <v>66</v>
      </c>
      <c r="C9" s="14" t="s">
        <v>66</v>
      </c>
      <c r="D9" s="14" t="s">
        <v>66</v>
      </c>
      <c r="E9" s="14" t="s">
        <v>66</v>
      </c>
      <c r="F9" s="14" t="s">
        <v>66</v>
      </c>
      <c r="G9" s="14" t="s">
        <v>66</v>
      </c>
    </row>
    <row r="10" spans="1:8" ht="15" customHeight="1" x14ac:dyDescent="0.25">
      <c r="A10" s="14" t="s">
        <v>1</v>
      </c>
      <c r="B10" s="14" t="s">
        <v>183</v>
      </c>
      <c r="C10" s="14" t="s">
        <v>191</v>
      </c>
      <c r="D10" s="14" t="s">
        <v>1</v>
      </c>
      <c r="E10" s="14" t="s">
        <v>1</v>
      </c>
      <c r="F10" s="14" t="s">
        <v>1</v>
      </c>
      <c r="G10" s="14" t="s">
        <v>1</v>
      </c>
    </row>
    <row r="11" spans="1:8" ht="15" customHeight="1" x14ac:dyDescent="0.25">
      <c r="A11" s="13" t="s">
        <v>144</v>
      </c>
      <c r="B11" s="13" t="s">
        <v>192</v>
      </c>
      <c r="C11" s="13" t="s">
        <v>193</v>
      </c>
      <c r="D11" s="13" t="s">
        <v>1</v>
      </c>
      <c r="E11" s="13" t="s">
        <v>1</v>
      </c>
      <c r="F11" s="13" t="s">
        <v>1</v>
      </c>
      <c r="G11" s="13" t="s">
        <v>1</v>
      </c>
    </row>
    <row r="12" spans="1:8" ht="15" customHeight="1" x14ac:dyDescent="0.25">
      <c r="A12" s="14" t="s">
        <v>66</v>
      </c>
      <c r="B12" s="14" t="s">
        <v>66</v>
      </c>
      <c r="C12" s="14" t="s">
        <v>66</v>
      </c>
      <c r="D12" s="14" t="s">
        <v>66</v>
      </c>
      <c r="E12" s="14" t="s">
        <v>66</v>
      </c>
      <c r="F12" s="14" t="s">
        <v>66</v>
      </c>
      <c r="G12" s="14" t="s">
        <v>66</v>
      </c>
    </row>
    <row r="13" spans="1:8" ht="15" customHeight="1" x14ac:dyDescent="0.25">
      <c r="A13" s="14"/>
      <c r="B13" s="14" t="s">
        <v>341</v>
      </c>
      <c r="C13" s="14">
        <v>2251.1</v>
      </c>
      <c r="D13" s="15">
        <v>317720</v>
      </c>
      <c r="E13" s="15">
        <v>100000.13</v>
      </c>
      <c r="F13" s="16">
        <v>31772041304</v>
      </c>
      <c r="G13" s="9">
        <v>0.1850091402494248</v>
      </c>
      <c r="H13" s="17"/>
    </row>
    <row r="14" spans="1:8" ht="15" customHeight="1" x14ac:dyDescent="0.25">
      <c r="A14" s="14"/>
      <c r="B14" s="14" t="s">
        <v>344</v>
      </c>
      <c r="C14" s="14">
        <v>2251.1999999999998</v>
      </c>
      <c r="D14" s="15">
        <v>150000</v>
      </c>
      <c r="E14" s="15">
        <v>100201.92</v>
      </c>
      <c r="F14" s="16">
        <v>15030288000</v>
      </c>
      <c r="G14" s="9">
        <v>8.7521624247390115E-2</v>
      </c>
      <c r="H14" s="17"/>
    </row>
    <row r="15" spans="1:8" ht="15" customHeight="1" x14ac:dyDescent="0.25">
      <c r="A15" s="14"/>
      <c r="B15" s="14" t="s">
        <v>345</v>
      </c>
      <c r="C15" s="14">
        <v>2251.3000000000002</v>
      </c>
      <c r="D15" s="15">
        <v>100000</v>
      </c>
      <c r="E15" s="15">
        <v>98841.04</v>
      </c>
      <c r="F15" s="16">
        <v>9884104000</v>
      </c>
      <c r="G15" s="9">
        <v>5.7555306745294944E-2</v>
      </c>
      <c r="H15" s="17"/>
    </row>
    <row r="16" spans="1:8" ht="15" customHeight="1" x14ac:dyDescent="0.25">
      <c r="A16" s="14"/>
      <c r="B16" s="14" t="s">
        <v>339</v>
      </c>
      <c r="C16" s="14">
        <v>2251.4</v>
      </c>
      <c r="D16" s="15">
        <v>220000</v>
      </c>
      <c r="E16" s="15">
        <v>98835.46</v>
      </c>
      <c r="F16" s="16">
        <v>21743801200</v>
      </c>
      <c r="G16" s="9">
        <v>0.12661452650384014</v>
      </c>
      <c r="H16" s="17"/>
    </row>
    <row r="17" spans="1:8" ht="15" customHeight="1" x14ac:dyDescent="0.25">
      <c r="A17" s="14"/>
      <c r="B17" s="14" t="s">
        <v>340</v>
      </c>
      <c r="C17" s="14">
        <v>2251.5</v>
      </c>
      <c r="D17" s="15">
        <v>150000</v>
      </c>
      <c r="E17" s="15">
        <v>101391.08</v>
      </c>
      <c r="F17" s="16">
        <v>15208662000</v>
      </c>
      <c r="G17" s="9">
        <v>8.8560299102023912E-2</v>
      </c>
      <c r="H17" s="17"/>
    </row>
    <row r="18" spans="1:8" ht="15" customHeight="1" x14ac:dyDescent="0.25">
      <c r="A18" s="14"/>
      <c r="B18" s="14"/>
      <c r="C18" s="14"/>
      <c r="D18" s="15"/>
      <c r="E18" s="15"/>
      <c r="F18" s="16"/>
      <c r="G18" s="9"/>
      <c r="H18" s="17"/>
    </row>
    <row r="19" spans="1:8" ht="15" customHeight="1" x14ac:dyDescent="0.25">
      <c r="A19" s="14" t="s">
        <v>1</v>
      </c>
      <c r="B19" s="14" t="s">
        <v>183</v>
      </c>
      <c r="C19" s="14" t="s">
        <v>194</v>
      </c>
      <c r="D19" s="16">
        <v>937720</v>
      </c>
      <c r="E19" s="16"/>
      <c r="F19" s="16">
        <v>93638896504</v>
      </c>
      <c r="G19" s="9">
        <v>0.54526089684797396</v>
      </c>
      <c r="H19" s="17"/>
    </row>
    <row r="20" spans="1:8" ht="15" customHeight="1" x14ac:dyDescent="0.25">
      <c r="A20" s="13" t="s">
        <v>195</v>
      </c>
      <c r="B20" s="13" t="s">
        <v>196</v>
      </c>
      <c r="C20" s="13" t="s">
        <v>197</v>
      </c>
      <c r="D20" s="13" t="s">
        <v>1</v>
      </c>
      <c r="E20" s="13" t="s">
        <v>1</v>
      </c>
      <c r="F20" s="13" t="s">
        <v>1</v>
      </c>
      <c r="G20" s="9" t="s">
        <v>1</v>
      </c>
      <c r="H20" s="17"/>
    </row>
    <row r="21" spans="1:8" ht="15" customHeight="1" x14ac:dyDescent="0.25">
      <c r="A21" s="14" t="s">
        <v>66</v>
      </c>
      <c r="B21" s="14" t="s">
        <v>66</v>
      </c>
      <c r="C21" s="14" t="s">
        <v>66</v>
      </c>
      <c r="D21" s="14" t="s">
        <v>66</v>
      </c>
      <c r="E21" s="14" t="s">
        <v>66</v>
      </c>
      <c r="F21" s="14" t="s">
        <v>66</v>
      </c>
      <c r="G21" s="9" t="s">
        <v>1</v>
      </c>
      <c r="H21" s="17"/>
    </row>
    <row r="22" spans="1:8" ht="15.75" customHeight="1" x14ac:dyDescent="0.25">
      <c r="A22" s="14" t="s">
        <v>1</v>
      </c>
      <c r="B22" s="14" t="s">
        <v>183</v>
      </c>
      <c r="C22" s="14" t="s">
        <v>198</v>
      </c>
      <c r="D22" s="14" t="s">
        <v>1</v>
      </c>
      <c r="E22" s="14" t="s">
        <v>1</v>
      </c>
      <c r="F22" s="14" t="s">
        <v>1</v>
      </c>
      <c r="G22" s="9" t="s">
        <v>1</v>
      </c>
      <c r="H22" s="17"/>
    </row>
    <row r="23" spans="1:8" ht="15" customHeight="1" x14ac:dyDescent="0.25">
      <c r="A23" s="14" t="s">
        <v>1</v>
      </c>
      <c r="B23" s="14" t="s">
        <v>199</v>
      </c>
      <c r="C23" s="14" t="s">
        <v>200</v>
      </c>
      <c r="D23" s="16">
        <v>937720</v>
      </c>
      <c r="E23" s="14"/>
      <c r="F23" s="16">
        <v>93638896504</v>
      </c>
      <c r="G23" s="9">
        <v>0.54526089684797396</v>
      </c>
      <c r="H23" s="17"/>
    </row>
    <row r="24" spans="1:8" ht="15" customHeight="1" x14ac:dyDescent="0.25">
      <c r="A24" s="13" t="s">
        <v>201</v>
      </c>
      <c r="B24" s="13" t="s">
        <v>202</v>
      </c>
      <c r="C24" s="13" t="s">
        <v>203</v>
      </c>
      <c r="D24" s="13" t="s">
        <v>1</v>
      </c>
      <c r="E24" s="13" t="s">
        <v>1</v>
      </c>
      <c r="F24" s="13" t="s">
        <v>1</v>
      </c>
      <c r="G24" s="9" t="s">
        <v>1</v>
      </c>
      <c r="H24" s="17"/>
    </row>
    <row r="25" spans="1:8" ht="15" customHeight="1" x14ac:dyDescent="0.25">
      <c r="A25" s="14" t="s">
        <v>66</v>
      </c>
      <c r="B25" s="14" t="s">
        <v>66</v>
      </c>
      <c r="C25" s="14" t="s">
        <v>66</v>
      </c>
      <c r="D25" s="14" t="s">
        <v>66</v>
      </c>
      <c r="E25" s="14" t="s">
        <v>66</v>
      </c>
      <c r="F25" s="14" t="s">
        <v>66</v>
      </c>
      <c r="G25" s="9" t="s">
        <v>1</v>
      </c>
      <c r="H25" s="17"/>
    </row>
    <row r="26" spans="1:8" ht="15" customHeight="1" x14ac:dyDescent="0.25">
      <c r="A26" s="14" t="s">
        <v>1</v>
      </c>
      <c r="B26" s="14" t="s">
        <v>183</v>
      </c>
      <c r="C26" s="14" t="s">
        <v>204</v>
      </c>
      <c r="D26" s="14" t="s">
        <v>1</v>
      </c>
      <c r="E26" s="14" t="s">
        <v>1</v>
      </c>
      <c r="F26" s="16">
        <v>6132743487</v>
      </c>
      <c r="G26" s="9">
        <v>3.571107027854975E-2</v>
      </c>
      <c r="H26" s="17"/>
    </row>
    <row r="27" spans="1:8" ht="15" customHeight="1" x14ac:dyDescent="0.25">
      <c r="A27" s="13" t="s">
        <v>205</v>
      </c>
      <c r="B27" s="13" t="s">
        <v>64</v>
      </c>
      <c r="C27" s="13" t="s">
        <v>206</v>
      </c>
      <c r="D27" s="13" t="s">
        <v>1</v>
      </c>
      <c r="E27" s="13" t="s">
        <v>1</v>
      </c>
      <c r="F27" s="13" t="s">
        <v>1</v>
      </c>
      <c r="G27" s="13" t="s">
        <v>1</v>
      </c>
      <c r="H27" s="17"/>
    </row>
    <row r="28" spans="1:8" ht="15" customHeight="1" x14ac:dyDescent="0.25">
      <c r="A28" s="14" t="s">
        <v>1</v>
      </c>
      <c r="B28" s="14" t="s">
        <v>207</v>
      </c>
      <c r="C28" s="14" t="s">
        <v>208</v>
      </c>
      <c r="D28" s="14" t="s">
        <v>1</v>
      </c>
      <c r="E28" s="14" t="s">
        <v>1</v>
      </c>
      <c r="F28" s="18">
        <v>387570587</v>
      </c>
      <c r="G28" s="9">
        <v>2.2568301608561605E-3</v>
      </c>
      <c r="H28" s="17"/>
    </row>
    <row r="29" spans="1:8" ht="15" customHeight="1" x14ac:dyDescent="0.25">
      <c r="A29" s="14" t="s">
        <v>66</v>
      </c>
      <c r="B29" s="14" t="s">
        <v>66</v>
      </c>
      <c r="C29" s="14" t="s">
        <v>66</v>
      </c>
      <c r="D29" s="14" t="s">
        <v>66</v>
      </c>
      <c r="E29" s="14" t="s">
        <v>66</v>
      </c>
      <c r="F29" s="19" t="s">
        <v>66</v>
      </c>
      <c r="G29" s="14" t="s">
        <v>1</v>
      </c>
      <c r="H29" s="17"/>
    </row>
    <row r="30" spans="1:8" ht="15" customHeight="1" x14ac:dyDescent="0.25">
      <c r="A30" s="14" t="s">
        <v>1</v>
      </c>
      <c r="B30" s="20" t="s">
        <v>338</v>
      </c>
      <c r="C30" s="14" t="s">
        <v>209</v>
      </c>
      <c r="D30" s="14" t="s">
        <v>1</v>
      </c>
      <c r="E30" s="14" t="s">
        <v>1</v>
      </c>
      <c r="F30" s="18">
        <v>5400000000</v>
      </c>
      <c r="G30" s="10">
        <v>3.1444292413818457E-2</v>
      </c>
      <c r="H30" s="17"/>
    </row>
    <row r="31" spans="1:8" ht="15" customHeight="1" x14ac:dyDescent="0.25">
      <c r="A31" s="14" t="s">
        <v>66</v>
      </c>
      <c r="B31" s="14" t="s">
        <v>66</v>
      </c>
      <c r="C31" s="14" t="s">
        <v>66</v>
      </c>
      <c r="D31" s="14" t="s">
        <v>66</v>
      </c>
      <c r="E31" s="14" t="s">
        <v>66</v>
      </c>
      <c r="F31" s="19" t="s">
        <v>66</v>
      </c>
      <c r="G31" s="14" t="s">
        <v>1</v>
      </c>
      <c r="H31" s="17"/>
    </row>
    <row r="32" spans="1:8" ht="15" customHeight="1" x14ac:dyDescent="0.25">
      <c r="A32" s="14" t="s">
        <v>1</v>
      </c>
      <c r="B32" s="20" t="s">
        <v>326</v>
      </c>
      <c r="C32" s="14">
        <v>2261</v>
      </c>
      <c r="D32" s="14" t="s">
        <v>1</v>
      </c>
      <c r="E32" s="14" t="s">
        <v>1</v>
      </c>
      <c r="F32" s="18">
        <v>29000000000</v>
      </c>
      <c r="G32" s="9">
        <v>0.16886749629643247</v>
      </c>
      <c r="H32" s="17"/>
    </row>
    <row r="33" spans="1:8" ht="15" customHeight="1" x14ac:dyDescent="0.25">
      <c r="A33" s="14" t="s">
        <v>66</v>
      </c>
      <c r="B33" s="20" t="s">
        <v>342</v>
      </c>
      <c r="C33" s="14" t="s">
        <v>66</v>
      </c>
      <c r="D33" s="14" t="s">
        <v>66</v>
      </c>
      <c r="E33" s="14" t="s">
        <v>66</v>
      </c>
      <c r="F33" s="18" t="s">
        <v>66</v>
      </c>
      <c r="G33" s="9" t="s">
        <v>1</v>
      </c>
      <c r="H33" s="17"/>
    </row>
    <row r="34" spans="1:8" ht="15" customHeight="1" x14ac:dyDescent="0.25">
      <c r="A34" s="14" t="s">
        <v>1</v>
      </c>
      <c r="B34" s="20" t="s">
        <v>343</v>
      </c>
      <c r="C34" s="14">
        <v>2262</v>
      </c>
      <c r="D34" s="14" t="s">
        <v>1</v>
      </c>
      <c r="E34" s="14" t="s">
        <v>1</v>
      </c>
      <c r="F34" s="18">
        <v>37173068493</v>
      </c>
      <c r="G34" s="9">
        <v>0.21645941400236923</v>
      </c>
      <c r="H34" s="17"/>
    </row>
    <row r="35" spans="1:8" ht="15" customHeight="1" x14ac:dyDescent="0.25">
      <c r="A35" s="14" t="s">
        <v>1</v>
      </c>
      <c r="B35" s="14" t="s">
        <v>183</v>
      </c>
      <c r="C35" s="14">
        <v>2263</v>
      </c>
      <c r="D35" s="14" t="s">
        <v>1</v>
      </c>
      <c r="E35" s="14" t="s">
        <v>1</v>
      </c>
      <c r="F35" s="18">
        <v>71960639080</v>
      </c>
      <c r="G35" s="9">
        <v>0.41902803287347634</v>
      </c>
      <c r="H35" s="17"/>
    </row>
    <row r="36" spans="1:8" ht="15" customHeight="1" x14ac:dyDescent="0.25">
      <c r="A36" s="13" t="s">
        <v>160</v>
      </c>
      <c r="B36" s="13" t="s">
        <v>210</v>
      </c>
      <c r="C36" s="13" t="s">
        <v>211</v>
      </c>
      <c r="D36" s="21">
        <v>937720</v>
      </c>
      <c r="E36" s="14" t="s">
        <v>1</v>
      </c>
      <c r="F36" s="22">
        <v>171732279071</v>
      </c>
      <c r="G36" s="23">
        <v>1</v>
      </c>
      <c r="H36" s="17"/>
    </row>
    <row r="37" spans="1:8" ht="15" customHeight="1" x14ac:dyDescent="0.25">
      <c r="A37" s="24" t="s">
        <v>1</v>
      </c>
      <c r="B37" s="24" t="s">
        <v>1</v>
      </c>
      <c r="C37" s="24" t="s">
        <v>1</v>
      </c>
      <c r="D37" s="24" t="s">
        <v>1</v>
      </c>
      <c r="E37" s="24" t="s">
        <v>1</v>
      </c>
      <c r="F37" s="24" t="s">
        <v>1</v>
      </c>
      <c r="G37" s="24" t="s">
        <v>1</v>
      </c>
    </row>
  </sheetData>
  <mergeCells count="1">
    <mergeCell ref="B2:G2"/>
  </mergeCells>
  <pageMargins left="0.75" right="0.75" top="1" bottom="1" header="0.5" footer="0.5"/>
  <pageSetup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J20"/>
  <sheetViews>
    <sheetView workbookViewId="0">
      <selection activeCell="G20" sqref="G20"/>
    </sheetView>
  </sheetViews>
  <sheetFormatPr defaultRowHeight="12.75" x14ac:dyDescent="0.2"/>
  <cols>
    <col min="1" max="1" width="6.85546875" customWidth="1"/>
    <col min="2" max="2" width="47.85546875" customWidth="1"/>
    <col min="3" max="3" width="6.85546875" customWidth="1"/>
    <col min="4" max="6" width="19.5703125" customWidth="1"/>
    <col min="7" max="7" width="14.42578125" customWidth="1"/>
    <col min="8" max="8" width="22.5703125" customWidth="1"/>
    <col min="9" max="9" width="14.42578125" customWidth="1"/>
    <col min="10" max="10" width="23.28515625" customWidth="1"/>
  </cols>
  <sheetData>
    <row r="1" spans="1:10" ht="15" customHeight="1" x14ac:dyDescent="0.2">
      <c r="A1" s="40" t="s">
        <v>5</v>
      </c>
      <c r="B1" s="40" t="s">
        <v>212</v>
      </c>
      <c r="C1" s="40" t="s">
        <v>213</v>
      </c>
      <c r="D1" s="40" t="s">
        <v>214</v>
      </c>
      <c r="E1" s="40" t="s">
        <v>215</v>
      </c>
      <c r="F1" s="40" t="s">
        <v>216</v>
      </c>
      <c r="G1" s="40" t="s">
        <v>217</v>
      </c>
      <c r="H1" s="40"/>
      <c r="I1" s="40" t="s">
        <v>218</v>
      </c>
      <c r="J1" s="40"/>
    </row>
    <row r="2" spans="1:10" ht="15" customHeight="1" x14ac:dyDescent="0.2">
      <c r="A2" s="40"/>
      <c r="B2" s="40"/>
      <c r="C2" s="40"/>
      <c r="D2" s="40"/>
      <c r="E2" s="40"/>
      <c r="F2" s="40"/>
      <c r="G2" s="7" t="s">
        <v>219</v>
      </c>
      <c r="H2" s="7" t="s">
        <v>220</v>
      </c>
      <c r="I2" s="7" t="s">
        <v>219</v>
      </c>
      <c r="J2" s="7" t="s">
        <v>221</v>
      </c>
    </row>
    <row r="3" spans="1:10" ht="15" customHeight="1" x14ac:dyDescent="0.25">
      <c r="A3" s="5" t="s">
        <v>8</v>
      </c>
      <c r="B3" s="5" t="s">
        <v>222</v>
      </c>
      <c r="C3" s="5" t="s">
        <v>1</v>
      </c>
      <c r="D3" s="5" t="s">
        <v>1</v>
      </c>
      <c r="E3" s="5" t="s">
        <v>1</v>
      </c>
      <c r="F3" s="5" t="s">
        <v>1</v>
      </c>
      <c r="G3" s="5" t="s">
        <v>1</v>
      </c>
      <c r="H3" s="5" t="s">
        <v>1</v>
      </c>
      <c r="I3" s="5" t="s">
        <v>1</v>
      </c>
      <c r="J3" s="5" t="s">
        <v>1</v>
      </c>
    </row>
    <row r="4" spans="1:10" ht="15" customHeight="1" x14ac:dyDescent="0.25">
      <c r="A4" s="5" t="s">
        <v>66</v>
      </c>
      <c r="B4" s="5" t="s">
        <v>66</v>
      </c>
      <c r="C4" s="5" t="s">
        <v>66</v>
      </c>
      <c r="D4" s="5" t="s">
        <v>66</v>
      </c>
      <c r="E4" s="5" t="s">
        <v>66</v>
      </c>
      <c r="F4" s="5" t="s">
        <v>66</v>
      </c>
      <c r="G4" s="5" t="s">
        <v>66</v>
      </c>
      <c r="H4" s="5" t="s">
        <v>66</v>
      </c>
      <c r="I4" s="5" t="s">
        <v>66</v>
      </c>
      <c r="J4" s="5" t="s">
        <v>66</v>
      </c>
    </row>
    <row r="5" spans="1:10" ht="15" customHeight="1" x14ac:dyDescent="0.25">
      <c r="A5" s="5"/>
      <c r="B5" s="5"/>
      <c r="C5" s="5" t="s">
        <v>1</v>
      </c>
      <c r="D5" s="5" t="s">
        <v>1</v>
      </c>
      <c r="E5" s="5" t="s">
        <v>1</v>
      </c>
      <c r="F5" s="5" t="s">
        <v>1</v>
      </c>
      <c r="G5" s="5" t="s">
        <v>1</v>
      </c>
      <c r="H5" s="5" t="s">
        <v>1</v>
      </c>
      <c r="I5" s="5" t="s">
        <v>1</v>
      </c>
      <c r="J5" s="5" t="s">
        <v>1</v>
      </c>
    </row>
    <row r="6" spans="1:10" ht="15" customHeight="1" x14ac:dyDescent="0.25">
      <c r="A6" s="8" t="s">
        <v>58</v>
      </c>
      <c r="B6" s="8" t="s">
        <v>223</v>
      </c>
      <c r="C6" s="8" t="s">
        <v>1</v>
      </c>
      <c r="D6" s="8" t="s">
        <v>1</v>
      </c>
      <c r="E6" s="8" t="s">
        <v>1</v>
      </c>
      <c r="F6" s="8" t="s">
        <v>1</v>
      </c>
      <c r="G6" s="8" t="s">
        <v>1</v>
      </c>
      <c r="H6" s="8" t="s">
        <v>1</v>
      </c>
      <c r="I6" s="8" t="s">
        <v>1</v>
      </c>
      <c r="J6" s="8" t="s">
        <v>1</v>
      </c>
    </row>
    <row r="7" spans="1:10" ht="15" customHeight="1" x14ac:dyDescent="0.25">
      <c r="A7" s="5" t="s">
        <v>11</v>
      </c>
      <c r="B7" s="5" t="s">
        <v>224</v>
      </c>
      <c r="C7" s="5" t="s">
        <v>1</v>
      </c>
      <c r="D7" s="5" t="s">
        <v>1</v>
      </c>
      <c r="E7" s="5" t="s">
        <v>1</v>
      </c>
      <c r="F7" s="5" t="s">
        <v>1</v>
      </c>
      <c r="G7" s="5" t="s">
        <v>1</v>
      </c>
      <c r="H7" s="5" t="s">
        <v>1</v>
      </c>
      <c r="I7" s="5" t="s">
        <v>1</v>
      </c>
      <c r="J7" s="5" t="s">
        <v>1</v>
      </c>
    </row>
    <row r="8" spans="1:10" ht="15" customHeight="1" x14ac:dyDescent="0.25">
      <c r="A8" s="5" t="s">
        <v>66</v>
      </c>
      <c r="B8" s="5" t="s">
        <v>66</v>
      </c>
      <c r="C8" s="5" t="s">
        <v>66</v>
      </c>
      <c r="D8" s="5" t="s">
        <v>66</v>
      </c>
      <c r="E8" s="5" t="s">
        <v>66</v>
      </c>
      <c r="F8" s="5" t="s">
        <v>66</v>
      </c>
      <c r="G8" s="5" t="s">
        <v>66</v>
      </c>
      <c r="H8" s="5" t="s">
        <v>66</v>
      </c>
      <c r="I8" s="5" t="s">
        <v>66</v>
      </c>
      <c r="J8" s="5" t="s">
        <v>66</v>
      </c>
    </row>
    <row r="9" spans="1:10" ht="15" customHeight="1" x14ac:dyDescent="0.25">
      <c r="A9" s="5"/>
      <c r="B9" s="5"/>
      <c r="C9" s="5" t="s">
        <v>1</v>
      </c>
      <c r="D9" s="5" t="s">
        <v>1</v>
      </c>
      <c r="E9" s="5" t="s">
        <v>1</v>
      </c>
      <c r="F9" s="5" t="s">
        <v>1</v>
      </c>
      <c r="G9" s="5" t="s">
        <v>1</v>
      </c>
      <c r="H9" s="5" t="s">
        <v>1</v>
      </c>
      <c r="I9" s="5" t="s">
        <v>1</v>
      </c>
      <c r="J9" s="5" t="s">
        <v>1</v>
      </c>
    </row>
    <row r="10" spans="1:10" ht="15" customHeight="1" x14ac:dyDescent="0.25">
      <c r="A10" s="8" t="s">
        <v>96</v>
      </c>
      <c r="B10" s="8" t="s">
        <v>225</v>
      </c>
      <c r="C10" s="8" t="s">
        <v>1</v>
      </c>
      <c r="D10" s="8" t="s">
        <v>1</v>
      </c>
      <c r="E10" s="8" t="s">
        <v>1</v>
      </c>
      <c r="F10" s="8" t="s">
        <v>1</v>
      </c>
      <c r="G10" s="8" t="s">
        <v>1</v>
      </c>
      <c r="H10" s="8" t="s">
        <v>1</v>
      </c>
      <c r="I10" s="8" t="s">
        <v>1</v>
      </c>
      <c r="J10" s="8" t="s">
        <v>1</v>
      </c>
    </row>
    <row r="11" spans="1:10" ht="15" customHeight="1" x14ac:dyDescent="0.25">
      <c r="A11" s="8" t="s">
        <v>226</v>
      </c>
      <c r="B11" s="8" t="s">
        <v>227</v>
      </c>
      <c r="C11" s="8" t="s">
        <v>1</v>
      </c>
      <c r="D11" s="8" t="s">
        <v>1</v>
      </c>
      <c r="E11" s="8" t="s">
        <v>1</v>
      </c>
      <c r="F11" s="8" t="s">
        <v>1</v>
      </c>
      <c r="G11" s="8" t="s">
        <v>1</v>
      </c>
      <c r="H11" s="8" t="s">
        <v>1</v>
      </c>
      <c r="I11" s="8" t="s">
        <v>1</v>
      </c>
      <c r="J11" s="8" t="s">
        <v>1</v>
      </c>
    </row>
    <row r="12" spans="1:10" ht="15" customHeight="1" x14ac:dyDescent="0.25">
      <c r="A12" s="5" t="s">
        <v>14</v>
      </c>
      <c r="B12" s="5" t="s">
        <v>228</v>
      </c>
      <c r="C12" s="5" t="s">
        <v>1</v>
      </c>
      <c r="D12" s="5" t="s">
        <v>1</v>
      </c>
      <c r="E12" s="5" t="s">
        <v>1</v>
      </c>
      <c r="F12" s="5" t="s">
        <v>1</v>
      </c>
      <c r="G12" s="5" t="s">
        <v>1</v>
      </c>
      <c r="H12" s="5" t="s">
        <v>1</v>
      </c>
      <c r="I12" s="5" t="s">
        <v>1</v>
      </c>
      <c r="J12" s="5" t="s">
        <v>1</v>
      </c>
    </row>
    <row r="13" spans="1:10" ht="15" customHeight="1" x14ac:dyDescent="0.25">
      <c r="A13" s="5" t="s">
        <v>66</v>
      </c>
      <c r="B13" s="5" t="s">
        <v>66</v>
      </c>
      <c r="C13" s="5" t="s">
        <v>66</v>
      </c>
      <c r="D13" s="5" t="s">
        <v>66</v>
      </c>
      <c r="E13" s="5" t="s">
        <v>66</v>
      </c>
      <c r="F13" s="5" t="s">
        <v>66</v>
      </c>
      <c r="G13" s="5" t="s">
        <v>66</v>
      </c>
      <c r="H13" s="5" t="s">
        <v>66</v>
      </c>
      <c r="I13" s="5" t="s">
        <v>66</v>
      </c>
      <c r="J13" s="5" t="s">
        <v>66</v>
      </c>
    </row>
    <row r="14" spans="1:10" ht="15" customHeight="1" x14ac:dyDescent="0.25">
      <c r="A14" s="5"/>
      <c r="B14" s="5"/>
      <c r="C14" s="5" t="s">
        <v>1</v>
      </c>
      <c r="D14" s="5" t="s">
        <v>1</v>
      </c>
      <c r="E14" s="5" t="s">
        <v>1</v>
      </c>
      <c r="F14" s="5" t="s">
        <v>1</v>
      </c>
      <c r="G14" s="5" t="s">
        <v>1</v>
      </c>
      <c r="H14" s="5" t="s">
        <v>1</v>
      </c>
      <c r="I14" s="5" t="s">
        <v>1</v>
      </c>
      <c r="J14" s="5" t="s">
        <v>1</v>
      </c>
    </row>
    <row r="15" spans="1:10" ht="15" customHeight="1" x14ac:dyDescent="0.25">
      <c r="A15" s="8" t="s">
        <v>144</v>
      </c>
      <c r="B15" s="8" t="s">
        <v>229</v>
      </c>
      <c r="C15" s="8" t="s">
        <v>1</v>
      </c>
      <c r="D15" s="8" t="s">
        <v>1</v>
      </c>
      <c r="E15" s="8" t="s">
        <v>1</v>
      </c>
      <c r="F15" s="8" t="s">
        <v>1</v>
      </c>
      <c r="G15" s="8" t="s">
        <v>1</v>
      </c>
      <c r="H15" s="8" t="s">
        <v>1</v>
      </c>
      <c r="I15" s="8" t="s">
        <v>1</v>
      </c>
      <c r="J15" s="8" t="s">
        <v>1</v>
      </c>
    </row>
    <row r="16" spans="1:10" ht="15" customHeight="1" x14ac:dyDescent="0.25">
      <c r="A16" s="5" t="s">
        <v>17</v>
      </c>
      <c r="B16" s="5" t="s">
        <v>230</v>
      </c>
      <c r="C16" s="5" t="s">
        <v>1</v>
      </c>
      <c r="D16" s="5" t="s">
        <v>1</v>
      </c>
      <c r="E16" s="5" t="s">
        <v>1</v>
      </c>
      <c r="F16" s="5" t="s">
        <v>1</v>
      </c>
      <c r="G16" s="5" t="s">
        <v>1</v>
      </c>
      <c r="H16" s="5" t="s">
        <v>1</v>
      </c>
      <c r="I16" s="5" t="s">
        <v>1</v>
      </c>
      <c r="J16" s="5" t="s">
        <v>1</v>
      </c>
    </row>
    <row r="17" spans="1:10" ht="15" customHeight="1" x14ac:dyDescent="0.25">
      <c r="A17" s="5" t="s">
        <v>66</v>
      </c>
      <c r="B17" s="5" t="s">
        <v>66</v>
      </c>
      <c r="C17" s="5" t="s">
        <v>66</v>
      </c>
      <c r="D17" s="5" t="s">
        <v>66</v>
      </c>
      <c r="E17" s="5" t="s">
        <v>66</v>
      </c>
      <c r="F17" s="5" t="s">
        <v>66</v>
      </c>
      <c r="G17" s="5" t="s">
        <v>66</v>
      </c>
      <c r="H17" s="5" t="s">
        <v>66</v>
      </c>
      <c r="I17" s="5" t="s">
        <v>66</v>
      </c>
      <c r="J17" s="5" t="s">
        <v>66</v>
      </c>
    </row>
    <row r="18" spans="1:10" ht="15" customHeight="1" x14ac:dyDescent="0.25">
      <c r="A18" s="5"/>
      <c r="B18" s="5"/>
      <c r="C18" s="5" t="s">
        <v>1</v>
      </c>
      <c r="D18" s="5" t="s">
        <v>1</v>
      </c>
      <c r="E18" s="5" t="s">
        <v>1</v>
      </c>
      <c r="F18" s="5" t="s">
        <v>1</v>
      </c>
      <c r="G18" s="5" t="s">
        <v>1</v>
      </c>
      <c r="H18" s="5" t="s">
        <v>1</v>
      </c>
      <c r="I18" s="5" t="s">
        <v>1</v>
      </c>
      <c r="J18" s="5" t="s">
        <v>1</v>
      </c>
    </row>
    <row r="19" spans="1:10" ht="15" customHeight="1" x14ac:dyDescent="0.25">
      <c r="A19" s="8" t="s">
        <v>147</v>
      </c>
      <c r="B19" s="8" t="s">
        <v>231</v>
      </c>
      <c r="C19" s="8" t="s">
        <v>1</v>
      </c>
      <c r="D19" s="8" t="s">
        <v>1</v>
      </c>
      <c r="E19" s="8" t="s">
        <v>1</v>
      </c>
      <c r="F19" s="8" t="s">
        <v>1</v>
      </c>
      <c r="G19" s="8" t="s">
        <v>1</v>
      </c>
      <c r="H19" s="8" t="s">
        <v>1</v>
      </c>
      <c r="I19" s="8" t="s">
        <v>1</v>
      </c>
      <c r="J19" s="8" t="s">
        <v>1</v>
      </c>
    </row>
    <row r="20" spans="1:10" ht="15" customHeight="1" x14ac:dyDescent="0.25">
      <c r="A20" s="8" t="s">
        <v>232</v>
      </c>
      <c r="B20" s="8" t="s">
        <v>233</v>
      </c>
      <c r="C20" s="8" t="s">
        <v>1</v>
      </c>
      <c r="D20" s="8" t="s">
        <v>1</v>
      </c>
      <c r="E20" s="8" t="s">
        <v>1</v>
      </c>
      <c r="F20" s="8" t="s">
        <v>1</v>
      </c>
      <c r="G20" s="8" t="s">
        <v>1</v>
      </c>
      <c r="H20" s="8" t="s">
        <v>1</v>
      </c>
      <c r="I20" s="8" t="s">
        <v>1</v>
      </c>
      <c r="J20" s="8" t="s">
        <v>1</v>
      </c>
    </row>
  </sheetData>
  <mergeCells count="8">
    <mergeCell ref="G1:H1"/>
    <mergeCell ref="I1:J1"/>
    <mergeCell ref="A1:A2"/>
    <mergeCell ref="B1:B2"/>
    <mergeCell ref="C1:C2"/>
    <mergeCell ref="D1:D2"/>
    <mergeCell ref="E1:E2"/>
    <mergeCell ref="F1:F2"/>
  </mergeCells>
  <pageMargins left="0.75" right="0.75" top="1" bottom="1" header="0.5" footer="0.5"/>
  <pageSetup orientation="portrait" horizontalDpi="300" verticalDpi="300"/>
  <headerFooter alignWithMargins="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I31"/>
  <sheetViews>
    <sheetView workbookViewId="0">
      <selection activeCell="K21" sqref="K21"/>
    </sheetView>
  </sheetViews>
  <sheetFormatPr defaultRowHeight="12.75" x14ac:dyDescent="0.2"/>
  <cols>
    <col min="1" max="1" width="6.85546875" style="12" customWidth="1"/>
    <col min="2" max="2" width="55" style="12" customWidth="1"/>
    <col min="3" max="3" width="10.28515625" style="12" customWidth="1"/>
    <col min="4" max="5" width="21" style="12" bestFit="1" customWidth="1"/>
    <col min="6" max="16384" width="9.140625" style="12"/>
  </cols>
  <sheetData>
    <row r="1" spans="1:9" ht="15" customHeight="1" x14ac:dyDescent="0.2">
      <c r="A1" s="11" t="s">
        <v>5</v>
      </c>
      <c r="B1" s="11" t="s">
        <v>117</v>
      </c>
      <c r="C1" s="11" t="s">
        <v>54</v>
      </c>
      <c r="D1" s="11" t="s">
        <v>234</v>
      </c>
      <c r="E1" s="11" t="s">
        <v>235</v>
      </c>
    </row>
    <row r="2" spans="1:9" ht="15" customHeight="1" x14ac:dyDescent="0.25">
      <c r="A2" s="13" t="s">
        <v>58</v>
      </c>
      <c r="B2" s="13" t="s">
        <v>236</v>
      </c>
      <c r="C2" s="13" t="s">
        <v>184</v>
      </c>
      <c r="D2" s="13" t="s">
        <v>1</v>
      </c>
      <c r="E2" s="13" t="s">
        <v>1</v>
      </c>
    </row>
    <row r="3" spans="1:9" ht="15" customHeight="1" x14ac:dyDescent="0.25">
      <c r="A3" s="14" t="s">
        <v>8</v>
      </c>
      <c r="B3" s="14" t="s">
        <v>237</v>
      </c>
      <c r="C3" s="14" t="s">
        <v>238</v>
      </c>
      <c r="D3" s="10">
        <v>1.1000762294643167E-2</v>
      </c>
      <c r="E3" s="9">
        <v>1.1000816205004935E-2</v>
      </c>
      <c r="H3" s="34"/>
      <c r="I3" s="34"/>
    </row>
    <row r="4" spans="1:9" ht="15" customHeight="1" x14ac:dyDescent="0.25">
      <c r="A4" s="14" t="s">
        <v>11</v>
      </c>
      <c r="B4" s="14" t="s">
        <v>239</v>
      </c>
      <c r="C4" s="14" t="s">
        <v>240</v>
      </c>
      <c r="D4" s="10">
        <v>2.1082585211596367E-3</v>
      </c>
      <c r="E4" s="9">
        <v>1.8337689819714893E-3</v>
      </c>
      <c r="H4" s="34"/>
      <c r="I4" s="34"/>
    </row>
    <row r="5" spans="1:9" ht="15" customHeight="1" x14ac:dyDescent="0.25">
      <c r="A5" s="14" t="s">
        <v>14</v>
      </c>
      <c r="B5" s="14" t="s">
        <v>241</v>
      </c>
      <c r="C5" s="14" t="s">
        <v>242</v>
      </c>
      <c r="D5" s="10">
        <v>2.1628645144866963E-3</v>
      </c>
      <c r="E5" s="9">
        <v>2.1189545847856389E-3</v>
      </c>
      <c r="H5" s="34"/>
      <c r="I5" s="34"/>
    </row>
    <row r="6" spans="1:9" ht="15" customHeight="1" x14ac:dyDescent="0.25">
      <c r="A6" s="14" t="s">
        <v>17</v>
      </c>
      <c r="B6" s="14" t="s">
        <v>243</v>
      </c>
      <c r="C6" s="14" t="s">
        <v>244</v>
      </c>
      <c r="D6" s="10">
        <v>5.2672523533806525E-4</v>
      </c>
      <c r="E6" s="9">
        <v>5.3323285224841184E-4</v>
      </c>
      <c r="H6" s="34"/>
      <c r="I6" s="34"/>
    </row>
    <row r="7" spans="1:9" ht="15" customHeight="1" x14ac:dyDescent="0.25">
      <c r="A7" s="14" t="s">
        <v>20</v>
      </c>
      <c r="B7" s="14" t="s">
        <v>245</v>
      </c>
      <c r="C7" s="14" t="s">
        <v>246</v>
      </c>
      <c r="D7" s="10">
        <v>0</v>
      </c>
      <c r="E7" s="9">
        <v>0</v>
      </c>
      <c r="H7" s="34"/>
      <c r="I7" s="34"/>
    </row>
    <row r="8" spans="1:9" ht="15" customHeight="1" x14ac:dyDescent="0.25">
      <c r="A8" s="14" t="s">
        <v>23</v>
      </c>
      <c r="B8" s="14" t="s">
        <v>247</v>
      </c>
      <c r="C8" s="14" t="s">
        <v>248</v>
      </c>
      <c r="D8" s="10">
        <v>0</v>
      </c>
      <c r="E8" s="9">
        <v>0</v>
      </c>
      <c r="H8" s="34"/>
      <c r="I8" s="34"/>
    </row>
    <row r="9" spans="1:9" ht="15" customHeight="1" x14ac:dyDescent="0.25">
      <c r="A9" s="14" t="s">
        <v>26</v>
      </c>
      <c r="B9" s="14" t="s">
        <v>249</v>
      </c>
      <c r="C9" s="14" t="s">
        <v>250</v>
      </c>
      <c r="D9" s="10">
        <v>8.7388465231785718E-4</v>
      </c>
      <c r="E9" s="9">
        <v>8.5614326658005606E-4</v>
      </c>
      <c r="H9" s="34"/>
      <c r="I9" s="34"/>
    </row>
    <row r="10" spans="1:9" ht="15" customHeight="1" x14ac:dyDescent="0.25">
      <c r="A10" s="14" t="s">
        <v>29</v>
      </c>
      <c r="B10" s="14" t="s">
        <v>251</v>
      </c>
      <c r="C10" s="14" t="s">
        <v>252</v>
      </c>
      <c r="D10" s="10">
        <v>1.7030270731329015E-2</v>
      </c>
      <c r="E10" s="9">
        <v>1.6454939169175824E-2</v>
      </c>
      <c r="H10" s="34"/>
      <c r="I10" s="34"/>
    </row>
    <row r="11" spans="1:9" ht="15" customHeight="1" x14ac:dyDescent="0.25">
      <c r="A11" s="14" t="s">
        <v>32</v>
      </c>
      <c r="B11" s="14" t="s">
        <v>253</v>
      </c>
      <c r="C11" s="14" t="s">
        <v>254</v>
      </c>
      <c r="D11" s="10">
        <v>1.1903436100993772</v>
      </c>
      <c r="E11" s="9">
        <v>0</v>
      </c>
      <c r="H11" s="34"/>
      <c r="I11" s="34"/>
    </row>
    <row r="12" spans="1:9" ht="15" customHeight="1" x14ac:dyDescent="0.25">
      <c r="A12" s="14" t="s">
        <v>35</v>
      </c>
      <c r="B12" s="14" t="s">
        <v>255</v>
      </c>
      <c r="C12" s="14" t="s">
        <v>248</v>
      </c>
      <c r="D12" s="14"/>
      <c r="E12" s="14"/>
      <c r="H12" s="34"/>
      <c r="I12" s="34"/>
    </row>
    <row r="13" spans="1:9" ht="15" customHeight="1" x14ac:dyDescent="0.25">
      <c r="A13" s="13" t="s">
        <v>96</v>
      </c>
      <c r="B13" s="13" t="s">
        <v>256</v>
      </c>
      <c r="C13" s="13" t="s">
        <v>257</v>
      </c>
      <c r="D13" s="13"/>
      <c r="E13" s="13"/>
      <c r="H13" s="34"/>
      <c r="I13" s="34"/>
    </row>
    <row r="14" spans="1:9" ht="15" customHeight="1" x14ac:dyDescent="0.25">
      <c r="A14" s="14" t="s">
        <v>8</v>
      </c>
      <c r="B14" s="14" t="s">
        <v>258</v>
      </c>
      <c r="C14" s="14" t="s">
        <v>259</v>
      </c>
      <c r="D14" s="25">
        <v>128854182900</v>
      </c>
      <c r="E14" s="15">
        <v>129072558300</v>
      </c>
      <c r="H14" s="34"/>
      <c r="I14" s="34"/>
    </row>
    <row r="15" spans="1:9" ht="15" customHeight="1" x14ac:dyDescent="0.25">
      <c r="A15" s="14"/>
      <c r="B15" s="14" t="s">
        <v>260</v>
      </c>
      <c r="C15" s="14" t="s">
        <v>261</v>
      </c>
      <c r="D15" s="25">
        <v>128854182900</v>
      </c>
      <c r="E15" s="15">
        <v>129072558300</v>
      </c>
      <c r="H15" s="34"/>
      <c r="I15" s="34"/>
    </row>
    <row r="16" spans="1:9" ht="15" customHeight="1" x14ac:dyDescent="0.25">
      <c r="A16" s="14"/>
      <c r="B16" s="14" t="s">
        <v>262</v>
      </c>
      <c r="C16" s="14" t="s">
        <v>263</v>
      </c>
      <c r="D16" s="25">
        <v>12885418.289999999</v>
      </c>
      <c r="E16" s="15">
        <v>12907255.83</v>
      </c>
      <c r="H16" s="34"/>
      <c r="I16" s="34"/>
    </row>
    <row r="17" spans="1:9" ht="15" customHeight="1" x14ac:dyDescent="0.25">
      <c r="A17" s="14" t="s">
        <v>11</v>
      </c>
      <c r="B17" s="14" t="s">
        <v>264</v>
      </c>
      <c r="C17" s="14" t="s">
        <v>265</v>
      </c>
      <c r="D17" s="25">
        <v>932276600</v>
      </c>
      <c r="E17" s="15">
        <v>-218375400</v>
      </c>
      <c r="H17" s="34"/>
      <c r="I17" s="34"/>
    </row>
    <row r="18" spans="1:9" ht="15" customHeight="1" x14ac:dyDescent="0.25">
      <c r="A18" s="14"/>
      <c r="B18" s="14" t="s">
        <v>266</v>
      </c>
      <c r="C18" s="14" t="s">
        <v>267</v>
      </c>
      <c r="D18" s="25">
        <v>186321.22</v>
      </c>
      <c r="E18" s="15">
        <v>95842.71</v>
      </c>
      <c r="H18" s="34"/>
      <c r="I18" s="34"/>
    </row>
    <row r="19" spans="1:9" ht="15" customHeight="1" x14ac:dyDescent="0.25">
      <c r="A19" s="14"/>
      <c r="B19" s="14" t="s">
        <v>268</v>
      </c>
      <c r="C19" s="14" t="s">
        <v>269</v>
      </c>
      <c r="D19" s="25">
        <v>1863212200</v>
      </c>
      <c r="E19" s="15">
        <v>958427100</v>
      </c>
      <c r="H19" s="34"/>
      <c r="I19" s="34"/>
    </row>
    <row r="20" spans="1:9" ht="15" customHeight="1" x14ac:dyDescent="0.25">
      <c r="A20" s="14"/>
      <c r="B20" s="14" t="s">
        <v>270</v>
      </c>
      <c r="C20" s="14" t="s">
        <v>271</v>
      </c>
      <c r="D20" s="25">
        <v>-93093.56</v>
      </c>
      <c r="E20" s="15">
        <v>-117680.25</v>
      </c>
      <c r="H20" s="34"/>
      <c r="I20" s="34"/>
    </row>
    <row r="21" spans="1:9" ht="15" customHeight="1" x14ac:dyDescent="0.25">
      <c r="A21" s="14"/>
      <c r="B21" s="14" t="s">
        <v>272</v>
      </c>
      <c r="C21" s="14" t="s">
        <v>273</v>
      </c>
      <c r="D21" s="25">
        <v>-930935600</v>
      </c>
      <c r="E21" s="15">
        <v>-1176802500</v>
      </c>
      <c r="H21" s="34"/>
      <c r="I21" s="34"/>
    </row>
    <row r="22" spans="1:9" ht="15" customHeight="1" x14ac:dyDescent="0.25">
      <c r="A22" s="14" t="s">
        <v>14</v>
      </c>
      <c r="B22" s="14" t="s">
        <v>274</v>
      </c>
      <c r="C22" s="14" t="s">
        <v>275</v>
      </c>
      <c r="D22" s="25">
        <v>129786459500</v>
      </c>
      <c r="E22" s="15">
        <v>128854182900</v>
      </c>
      <c r="H22" s="34"/>
      <c r="I22" s="34"/>
    </row>
    <row r="23" spans="1:9" ht="15" customHeight="1" x14ac:dyDescent="0.25">
      <c r="A23" s="14"/>
      <c r="B23" s="14" t="s">
        <v>276</v>
      </c>
      <c r="C23" s="14" t="s">
        <v>277</v>
      </c>
      <c r="D23" s="25">
        <v>129786459500</v>
      </c>
      <c r="E23" s="15">
        <v>128854182900</v>
      </c>
      <c r="H23" s="34"/>
      <c r="I23" s="34"/>
    </row>
    <row r="24" spans="1:9" ht="15" customHeight="1" x14ac:dyDescent="0.25">
      <c r="A24" s="14"/>
      <c r="B24" s="14" t="s">
        <v>278</v>
      </c>
      <c r="C24" s="14" t="s">
        <v>279</v>
      </c>
      <c r="D24" s="25">
        <v>12978645.949999999</v>
      </c>
      <c r="E24" s="15">
        <v>12885418.289999999</v>
      </c>
      <c r="H24" s="34"/>
      <c r="I24" s="34"/>
    </row>
    <row r="25" spans="1:9" ht="15" customHeight="1" x14ac:dyDescent="0.25">
      <c r="A25" s="14" t="s">
        <v>17</v>
      </c>
      <c r="B25" s="14" t="s">
        <v>280</v>
      </c>
      <c r="C25" s="14" t="s">
        <v>281</v>
      </c>
      <c r="D25" s="10">
        <v>0.74139999999999995</v>
      </c>
      <c r="E25" s="9">
        <v>0.74678</v>
      </c>
      <c r="H25" s="34"/>
      <c r="I25" s="34"/>
    </row>
    <row r="26" spans="1:9" ht="15" customHeight="1" x14ac:dyDescent="0.25">
      <c r="A26" s="14" t="s">
        <v>20</v>
      </c>
      <c r="B26" s="14" t="s">
        <v>282</v>
      </c>
      <c r="C26" s="14" t="s">
        <v>283</v>
      </c>
      <c r="D26" s="10">
        <v>0.84060000000000001</v>
      </c>
      <c r="E26" s="9">
        <v>0.84860000000000002</v>
      </c>
      <c r="H26" s="34"/>
      <c r="I26" s="34"/>
    </row>
    <row r="27" spans="1:9" ht="15" customHeight="1" x14ac:dyDescent="0.25">
      <c r="A27" s="14" t="s">
        <v>23</v>
      </c>
      <c r="B27" s="14" t="s">
        <v>284</v>
      </c>
      <c r="C27" s="14" t="s">
        <v>285</v>
      </c>
      <c r="D27" s="10">
        <v>0</v>
      </c>
      <c r="E27" s="9">
        <v>0</v>
      </c>
      <c r="H27" s="34"/>
      <c r="I27" s="34"/>
    </row>
    <row r="28" spans="1:9" ht="15" customHeight="1" x14ac:dyDescent="0.25">
      <c r="A28" s="14" t="s">
        <v>26</v>
      </c>
      <c r="B28" s="14" t="s">
        <v>286</v>
      </c>
      <c r="C28" s="14" t="s">
        <v>287</v>
      </c>
      <c r="D28" s="25">
        <v>4201</v>
      </c>
      <c r="E28" s="15">
        <v>4066</v>
      </c>
      <c r="H28" s="34"/>
      <c r="I28" s="34"/>
    </row>
    <row r="29" spans="1:9" ht="15" customHeight="1" x14ac:dyDescent="0.25">
      <c r="A29" s="14" t="s">
        <v>29</v>
      </c>
      <c r="B29" s="14" t="s">
        <v>288</v>
      </c>
      <c r="C29" s="14" t="s">
        <v>289</v>
      </c>
      <c r="D29" s="25">
        <v>12957.09</v>
      </c>
      <c r="E29" s="15">
        <v>12872.12</v>
      </c>
      <c r="H29" s="34"/>
      <c r="I29" s="34"/>
    </row>
    <row r="30" spans="1:9" ht="15" customHeight="1" x14ac:dyDescent="0.25">
      <c r="A30" s="14" t="s">
        <v>32</v>
      </c>
      <c r="B30" s="14" t="s">
        <v>290</v>
      </c>
      <c r="C30" s="14" t="s">
        <v>291</v>
      </c>
      <c r="D30" s="26"/>
      <c r="E30" s="26"/>
    </row>
    <row r="31" spans="1:9" ht="15" customHeight="1" x14ac:dyDescent="0.25">
      <c r="A31" s="24" t="s">
        <v>292</v>
      </c>
      <c r="B31" s="24" t="s">
        <v>292</v>
      </c>
      <c r="C31" s="24" t="s">
        <v>292</v>
      </c>
      <c r="D31" s="24" t="s">
        <v>292</v>
      </c>
      <c r="E31" s="24" t="s">
        <v>292</v>
      </c>
    </row>
  </sheetData>
  <pageMargins left="0.75" right="0.75" top="1" bottom="1" header="0.5" footer="0.5"/>
  <pageSetup orientation="portrait" horizontalDpi="300" verticalDpi="300"/>
  <headerFooter alignWithMargins="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F20"/>
  <sheetViews>
    <sheetView workbookViewId="0">
      <selection sqref="A1:A2"/>
    </sheetView>
  </sheetViews>
  <sheetFormatPr defaultRowHeight="12.75" x14ac:dyDescent="0.2"/>
  <cols>
    <col min="1" max="1" width="6.85546875" customWidth="1"/>
    <col min="2" max="2" width="38.42578125" customWidth="1"/>
    <col min="3" max="3" width="24.5703125" customWidth="1"/>
    <col min="4" max="4" width="18.42578125" customWidth="1"/>
    <col min="5" max="5" width="16.28515625" customWidth="1"/>
    <col min="6" max="6" width="21" customWidth="1"/>
  </cols>
  <sheetData>
    <row r="1" spans="1:6" ht="15" customHeight="1" x14ac:dyDescent="0.2">
      <c r="A1" s="40" t="s">
        <v>5</v>
      </c>
      <c r="B1" s="40" t="s">
        <v>293</v>
      </c>
      <c r="C1" s="40" t="s">
        <v>294</v>
      </c>
      <c r="D1" s="40" t="s">
        <v>295</v>
      </c>
      <c r="E1" s="40"/>
      <c r="F1" s="40"/>
    </row>
    <row r="2" spans="1:6" ht="15" customHeight="1" x14ac:dyDescent="0.2">
      <c r="A2" s="40"/>
      <c r="B2" s="40"/>
      <c r="C2" s="40"/>
      <c r="D2" s="7" t="s">
        <v>296</v>
      </c>
      <c r="E2" s="7" t="s">
        <v>297</v>
      </c>
      <c r="F2" s="7" t="s">
        <v>298</v>
      </c>
    </row>
    <row r="3" spans="1:6" ht="15" customHeight="1" x14ac:dyDescent="0.25">
      <c r="A3" s="8" t="s">
        <v>58</v>
      </c>
      <c r="B3" s="8" t="s">
        <v>299</v>
      </c>
      <c r="C3" s="8"/>
      <c r="D3" s="8"/>
      <c r="E3" s="8"/>
      <c r="F3" s="8"/>
    </row>
    <row r="4" spans="1:6" ht="15" customHeight="1" x14ac:dyDescent="0.25">
      <c r="A4" s="5" t="s">
        <v>66</v>
      </c>
      <c r="B4" s="5" t="s">
        <v>66</v>
      </c>
      <c r="C4" s="5" t="s">
        <v>66</v>
      </c>
      <c r="D4" s="5" t="s">
        <v>66</v>
      </c>
      <c r="E4" s="5" t="s">
        <v>66</v>
      </c>
      <c r="F4" s="5" t="s">
        <v>66</v>
      </c>
    </row>
    <row r="5" spans="1:6" ht="15" customHeight="1" x14ac:dyDescent="0.25">
      <c r="A5" s="5"/>
      <c r="B5" s="5"/>
      <c r="C5" s="5" t="s">
        <v>1</v>
      </c>
      <c r="D5" s="5" t="s">
        <v>1</v>
      </c>
      <c r="E5" s="5" t="s">
        <v>1</v>
      </c>
      <c r="F5" s="5" t="s">
        <v>1</v>
      </c>
    </row>
    <row r="6" spans="1:6" ht="15" customHeight="1" x14ac:dyDescent="0.25">
      <c r="A6" s="8" t="s">
        <v>96</v>
      </c>
      <c r="B6" s="8" t="s">
        <v>300</v>
      </c>
      <c r="C6" s="8"/>
      <c r="D6" s="8"/>
      <c r="E6" s="8"/>
      <c r="F6" s="8"/>
    </row>
    <row r="7" spans="1:6" ht="15" customHeight="1" x14ac:dyDescent="0.25">
      <c r="A7" s="5" t="s">
        <v>66</v>
      </c>
      <c r="B7" s="5" t="s">
        <v>66</v>
      </c>
      <c r="C7" s="5" t="s">
        <v>66</v>
      </c>
      <c r="D7" s="5" t="s">
        <v>66</v>
      </c>
      <c r="E7" s="5" t="s">
        <v>66</v>
      </c>
      <c r="F7" s="5" t="s">
        <v>66</v>
      </c>
    </row>
    <row r="8" spans="1:6" ht="15" customHeight="1" x14ac:dyDescent="0.25">
      <c r="A8" s="5"/>
      <c r="B8" s="5"/>
      <c r="C8" s="5" t="s">
        <v>1</v>
      </c>
      <c r="D8" s="5" t="s">
        <v>1</v>
      </c>
      <c r="E8" s="5" t="s">
        <v>1</v>
      </c>
      <c r="F8" s="5" t="s">
        <v>1</v>
      </c>
    </row>
    <row r="9" spans="1:6" ht="15" customHeight="1" x14ac:dyDescent="0.25">
      <c r="A9" s="8" t="s">
        <v>144</v>
      </c>
      <c r="B9" s="8" t="s">
        <v>301</v>
      </c>
      <c r="C9" s="8"/>
      <c r="D9" s="8"/>
      <c r="E9" s="8"/>
      <c r="F9" s="8"/>
    </row>
    <row r="10" spans="1:6" ht="15" customHeight="1" x14ac:dyDescent="0.25">
      <c r="A10" s="5" t="s">
        <v>66</v>
      </c>
      <c r="B10" s="5" t="s">
        <v>66</v>
      </c>
      <c r="C10" s="5" t="s">
        <v>66</v>
      </c>
      <c r="D10" s="5" t="s">
        <v>66</v>
      </c>
      <c r="E10" s="5" t="s">
        <v>66</v>
      </c>
      <c r="F10" s="5" t="s">
        <v>66</v>
      </c>
    </row>
    <row r="11" spans="1:6" ht="15" customHeight="1" x14ac:dyDescent="0.25">
      <c r="A11" s="5"/>
      <c r="B11" s="5"/>
      <c r="C11" s="5" t="s">
        <v>1</v>
      </c>
      <c r="D11" s="5" t="s">
        <v>1</v>
      </c>
      <c r="E11" s="5" t="s">
        <v>1</v>
      </c>
      <c r="F11" s="5" t="s">
        <v>1</v>
      </c>
    </row>
    <row r="12" spans="1:6" ht="15" customHeight="1" x14ac:dyDescent="0.25">
      <c r="A12" s="8" t="s">
        <v>147</v>
      </c>
      <c r="B12" s="8" t="s">
        <v>302</v>
      </c>
      <c r="C12" s="8"/>
      <c r="D12" s="8"/>
      <c r="E12" s="8"/>
      <c r="F12" s="8"/>
    </row>
    <row r="13" spans="1:6" ht="15" customHeight="1" x14ac:dyDescent="0.25">
      <c r="A13" s="5" t="s">
        <v>66</v>
      </c>
      <c r="B13" s="5" t="s">
        <v>66</v>
      </c>
      <c r="C13" s="5" t="s">
        <v>66</v>
      </c>
      <c r="D13" s="5" t="s">
        <v>66</v>
      </c>
      <c r="E13" s="5" t="s">
        <v>66</v>
      </c>
      <c r="F13" s="5" t="s">
        <v>66</v>
      </c>
    </row>
    <row r="14" spans="1:6" ht="15" customHeight="1" x14ac:dyDescent="0.25">
      <c r="A14" s="5" t="s">
        <v>1</v>
      </c>
      <c r="B14" s="5" t="s">
        <v>1</v>
      </c>
      <c r="C14" s="5" t="s">
        <v>1</v>
      </c>
      <c r="D14" s="5" t="s">
        <v>1</v>
      </c>
      <c r="E14" s="5" t="s">
        <v>1</v>
      </c>
      <c r="F14" s="5" t="s">
        <v>1</v>
      </c>
    </row>
    <row r="15" spans="1:6" ht="15" customHeight="1" x14ac:dyDescent="0.25">
      <c r="A15" s="8" t="s">
        <v>154</v>
      </c>
      <c r="B15" s="8" t="s">
        <v>303</v>
      </c>
      <c r="C15" s="8"/>
      <c r="D15" s="8"/>
      <c r="E15" s="8"/>
      <c r="F15" s="8"/>
    </row>
    <row r="16" spans="1:6" ht="15" customHeight="1" x14ac:dyDescent="0.25">
      <c r="A16" s="5" t="s">
        <v>66</v>
      </c>
      <c r="B16" s="5" t="s">
        <v>66</v>
      </c>
      <c r="C16" s="5" t="s">
        <v>66</v>
      </c>
      <c r="D16" s="5" t="s">
        <v>66</v>
      </c>
      <c r="E16" s="5" t="s">
        <v>66</v>
      </c>
      <c r="F16" s="5" t="s">
        <v>66</v>
      </c>
    </row>
    <row r="17" spans="1:6" ht="15" customHeight="1" x14ac:dyDescent="0.25">
      <c r="A17" s="5" t="s">
        <v>1</v>
      </c>
      <c r="B17" s="5" t="s">
        <v>1</v>
      </c>
      <c r="C17" s="5" t="s">
        <v>1</v>
      </c>
      <c r="D17" s="5" t="s">
        <v>1</v>
      </c>
      <c r="E17" s="5" t="s">
        <v>1</v>
      </c>
      <c r="F17" s="5" t="s">
        <v>1</v>
      </c>
    </row>
    <row r="18" spans="1:6" ht="15" customHeight="1" x14ac:dyDescent="0.25">
      <c r="A18" s="8" t="s">
        <v>147</v>
      </c>
      <c r="B18" s="8" t="s">
        <v>304</v>
      </c>
      <c r="C18" s="8"/>
      <c r="D18" s="8"/>
      <c r="E18" s="8"/>
      <c r="F18" s="8"/>
    </row>
    <row r="19" spans="1:6" ht="15" customHeight="1" x14ac:dyDescent="0.25">
      <c r="A19" s="5" t="s">
        <v>66</v>
      </c>
      <c r="B19" s="5" t="s">
        <v>66</v>
      </c>
      <c r="C19" s="5" t="s">
        <v>66</v>
      </c>
      <c r="D19" s="5" t="s">
        <v>66</v>
      </c>
      <c r="E19" s="5" t="s">
        <v>66</v>
      </c>
      <c r="F19" s="5" t="s">
        <v>66</v>
      </c>
    </row>
    <row r="20" spans="1:6" ht="15" customHeight="1" x14ac:dyDescent="0.25">
      <c r="A20" s="5" t="s">
        <v>1</v>
      </c>
      <c r="B20" s="5" t="s">
        <v>1</v>
      </c>
      <c r="C20" s="5" t="s">
        <v>1</v>
      </c>
      <c r="D20" s="5" t="s">
        <v>1</v>
      </c>
      <c r="E20" s="5" t="s">
        <v>1</v>
      </c>
      <c r="F20" s="5" t="s">
        <v>1</v>
      </c>
    </row>
  </sheetData>
  <mergeCells count="4">
    <mergeCell ref="D1:F1"/>
    <mergeCell ref="C1:C2"/>
    <mergeCell ref="B1:B2"/>
    <mergeCell ref="A1:A2"/>
  </mergeCells>
  <pageMargins left="0.75" right="0.75" top="1" bottom="1" header="0.5" footer="0.5"/>
  <pageSetup orientation="portrait" horizontalDpi="300" verticalDpi="300"/>
  <headerFooter alignWithMargins="0"/>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D14"/>
  <sheetViews>
    <sheetView workbookViewId="0">
      <selection activeCell="K11" sqref="K11"/>
    </sheetView>
  </sheetViews>
  <sheetFormatPr defaultRowHeight="12.75" x14ac:dyDescent="0.2"/>
  <cols>
    <col min="1" max="1" width="6.85546875" customWidth="1"/>
    <col min="2" max="2" width="53.140625" customWidth="1"/>
    <col min="3" max="3" width="24" customWidth="1"/>
    <col min="4" max="4" width="20.7109375" customWidth="1"/>
  </cols>
  <sheetData>
    <row r="1" spans="1:4" ht="15" customHeight="1" x14ac:dyDescent="0.2">
      <c r="A1" s="40" t="s">
        <v>5</v>
      </c>
      <c r="B1" s="40" t="s">
        <v>117</v>
      </c>
      <c r="C1" s="40" t="s">
        <v>305</v>
      </c>
      <c r="D1" s="40"/>
    </row>
    <row r="2" spans="1:4" ht="15" customHeight="1" x14ac:dyDescent="0.2">
      <c r="A2" s="40"/>
      <c r="B2" s="40"/>
      <c r="C2" s="7" t="s">
        <v>306</v>
      </c>
      <c r="D2" s="7" t="s">
        <v>307</v>
      </c>
    </row>
    <row r="3" spans="1:4" ht="15" customHeight="1" x14ac:dyDescent="0.25">
      <c r="A3" s="5" t="s">
        <v>8</v>
      </c>
      <c r="B3" s="5" t="s">
        <v>308</v>
      </c>
      <c r="C3" s="5" t="s">
        <v>1</v>
      </c>
      <c r="D3" s="5" t="s">
        <v>1</v>
      </c>
    </row>
    <row r="4" spans="1:4" ht="15" customHeight="1" x14ac:dyDescent="0.25">
      <c r="A4" s="5" t="s">
        <v>66</v>
      </c>
      <c r="B4" s="5" t="s">
        <v>66</v>
      </c>
      <c r="C4" s="5" t="s">
        <v>66</v>
      </c>
      <c r="D4" s="5" t="s">
        <v>66</v>
      </c>
    </row>
    <row r="5" spans="1:4" ht="15" customHeight="1" x14ac:dyDescent="0.25">
      <c r="A5" s="5"/>
      <c r="B5" s="5"/>
      <c r="C5" s="5" t="s">
        <v>1</v>
      </c>
      <c r="D5" s="5" t="s">
        <v>1</v>
      </c>
    </row>
    <row r="6" spans="1:4" ht="15" customHeight="1" x14ac:dyDescent="0.25">
      <c r="A6" s="5" t="s">
        <v>96</v>
      </c>
      <c r="B6" s="5" t="s">
        <v>309</v>
      </c>
      <c r="C6" s="5" t="s">
        <v>1</v>
      </c>
      <c r="D6" s="5" t="s">
        <v>1</v>
      </c>
    </row>
    <row r="7" spans="1:4" ht="15" customHeight="1" x14ac:dyDescent="0.25">
      <c r="A7" s="5" t="s">
        <v>66</v>
      </c>
      <c r="B7" s="5" t="s">
        <v>66</v>
      </c>
      <c r="C7" s="5" t="s">
        <v>66</v>
      </c>
      <c r="D7" s="5" t="s">
        <v>66</v>
      </c>
    </row>
    <row r="8" spans="1:4" ht="15" customHeight="1" x14ac:dyDescent="0.25">
      <c r="A8" s="5"/>
      <c r="B8" s="5"/>
      <c r="C8" s="5" t="s">
        <v>1</v>
      </c>
      <c r="D8" s="5" t="s">
        <v>1</v>
      </c>
    </row>
    <row r="9" spans="1:4" ht="15" customHeight="1" x14ac:dyDescent="0.25">
      <c r="A9" s="5" t="s">
        <v>144</v>
      </c>
      <c r="B9" s="5" t="s">
        <v>310</v>
      </c>
      <c r="C9" s="5" t="s">
        <v>1</v>
      </c>
      <c r="D9" s="5" t="s">
        <v>1</v>
      </c>
    </row>
    <row r="10" spans="1:4" ht="15" customHeight="1" x14ac:dyDescent="0.25">
      <c r="A10" s="5" t="s">
        <v>66</v>
      </c>
      <c r="B10" s="5" t="s">
        <v>66</v>
      </c>
      <c r="C10" s="5" t="s">
        <v>66</v>
      </c>
      <c r="D10" s="5" t="s">
        <v>66</v>
      </c>
    </row>
    <row r="11" spans="1:4" ht="15" customHeight="1" x14ac:dyDescent="0.25">
      <c r="A11" s="5"/>
      <c r="B11" s="5"/>
      <c r="C11" s="5" t="s">
        <v>1</v>
      </c>
      <c r="D11" s="5" t="s">
        <v>1</v>
      </c>
    </row>
    <row r="12" spans="1:4" ht="15" customHeight="1" x14ac:dyDescent="0.25">
      <c r="A12" s="5" t="s">
        <v>147</v>
      </c>
      <c r="B12" s="5" t="s">
        <v>311</v>
      </c>
      <c r="C12" s="5" t="s">
        <v>1</v>
      </c>
      <c r="D12" s="5" t="s">
        <v>1</v>
      </c>
    </row>
    <row r="13" spans="1:4" ht="15" customHeight="1" x14ac:dyDescent="0.25">
      <c r="A13" s="5" t="s">
        <v>66</v>
      </c>
      <c r="B13" s="5" t="s">
        <v>66</v>
      </c>
      <c r="C13" s="5" t="s">
        <v>66</v>
      </c>
      <c r="D13" s="5" t="s">
        <v>66</v>
      </c>
    </row>
    <row r="14" spans="1:4" ht="15" customHeight="1" x14ac:dyDescent="0.25">
      <c r="A14" s="5"/>
      <c r="B14" s="5"/>
      <c r="C14" s="5" t="s">
        <v>1</v>
      </c>
      <c r="D14" s="5" t="s">
        <v>1</v>
      </c>
    </row>
  </sheetData>
  <mergeCells count="3">
    <mergeCell ref="C1:D1"/>
    <mergeCell ref="A1:A2"/>
    <mergeCell ref="B1:B2"/>
  </mergeCells>
  <pageMargins left="0.75" right="0.75" top="1" bottom="1" header="0.5" footer="0.5"/>
  <pageSetup orientation="portrait" horizontalDpi="300" verticalDpi="300"/>
  <headerFooter alignWithMargins="0"/>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24"/>
  <sheetViews>
    <sheetView workbookViewId="0">
      <selection sqref="A1:A2"/>
    </sheetView>
  </sheetViews>
  <sheetFormatPr defaultRowHeight="12.75" x14ac:dyDescent="0.2"/>
  <cols>
    <col min="1" max="1" width="6.85546875" customWidth="1"/>
    <col min="2" max="2" width="29.7109375" customWidth="1"/>
    <col min="3" max="7" width="14.140625" customWidth="1"/>
  </cols>
  <sheetData>
    <row r="1" spans="1:7" ht="15" customHeight="1" x14ac:dyDescent="0.2">
      <c r="A1" s="40" t="s">
        <v>5</v>
      </c>
      <c r="B1" s="40" t="s">
        <v>59</v>
      </c>
      <c r="C1" s="40" t="s">
        <v>234</v>
      </c>
      <c r="D1" s="40"/>
      <c r="E1" s="40" t="s">
        <v>235</v>
      </c>
      <c r="F1" s="40"/>
      <c r="G1" s="40" t="s">
        <v>57</v>
      </c>
    </row>
    <row r="2" spans="1:7" ht="15" customHeight="1" x14ac:dyDescent="0.2">
      <c r="A2" s="40"/>
      <c r="B2" s="40"/>
      <c r="C2" s="7" t="s">
        <v>306</v>
      </c>
      <c r="D2" s="7" t="s">
        <v>312</v>
      </c>
      <c r="E2" s="7" t="s">
        <v>306</v>
      </c>
      <c r="F2" s="7" t="s">
        <v>312</v>
      </c>
      <c r="G2" s="40"/>
    </row>
    <row r="3" spans="1:7" ht="15" customHeight="1" x14ac:dyDescent="0.25">
      <c r="A3" s="8" t="s">
        <v>61</v>
      </c>
      <c r="B3" s="8" t="s">
        <v>62</v>
      </c>
      <c r="C3" s="8" t="s">
        <v>1</v>
      </c>
      <c r="D3" s="8" t="s">
        <v>1</v>
      </c>
      <c r="E3" s="8" t="s">
        <v>1</v>
      </c>
      <c r="F3" s="8" t="s">
        <v>1</v>
      </c>
      <c r="G3" s="8" t="s">
        <v>1</v>
      </c>
    </row>
    <row r="4" spans="1:7" ht="15" customHeight="1" x14ac:dyDescent="0.25">
      <c r="A4" s="5" t="s">
        <v>1</v>
      </c>
      <c r="B4" s="5" t="s">
        <v>313</v>
      </c>
      <c r="C4" s="5" t="s">
        <v>1</v>
      </c>
      <c r="D4" s="5" t="s">
        <v>1</v>
      </c>
      <c r="E4" s="5" t="s">
        <v>1</v>
      </c>
      <c r="F4" s="5" t="s">
        <v>1</v>
      </c>
      <c r="G4" s="5" t="s">
        <v>1</v>
      </c>
    </row>
    <row r="5" spans="1:7" ht="15" customHeight="1" x14ac:dyDescent="0.25">
      <c r="A5" s="5" t="s">
        <v>1</v>
      </c>
      <c r="B5" s="5" t="s">
        <v>67</v>
      </c>
      <c r="C5" s="5" t="s">
        <v>1</v>
      </c>
      <c r="D5" s="5" t="s">
        <v>1</v>
      </c>
      <c r="E5" s="5" t="s">
        <v>1</v>
      </c>
      <c r="F5" s="5" t="s">
        <v>1</v>
      </c>
      <c r="G5" s="5" t="s">
        <v>1</v>
      </c>
    </row>
    <row r="6" spans="1:7" ht="15" customHeight="1" x14ac:dyDescent="0.25">
      <c r="A6" s="5" t="s">
        <v>1</v>
      </c>
      <c r="B6" s="5" t="s">
        <v>314</v>
      </c>
      <c r="C6" s="5" t="s">
        <v>1</v>
      </c>
      <c r="D6" s="5" t="s">
        <v>1</v>
      </c>
      <c r="E6" s="5" t="s">
        <v>1</v>
      </c>
      <c r="F6" s="5" t="s">
        <v>1</v>
      </c>
      <c r="G6" s="5" t="s">
        <v>1</v>
      </c>
    </row>
    <row r="7" spans="1:7" ht="15" customHeight="1" x14ac:dyDescent="0.25">
      <c r="A7" s="8" t="s">
        <v>69</v>
      </c>
      <c r="B7" s="8" t="s">
        <v>70</v>
      </c>
      <c r="C7" s="8" t="s">
        <v>1</v>
      </c>
      <c r="D7" s="8" t="s">
        <v>1</v>
      </c>
      <c r="E7" s="8" t="s">
        <v>1</v>
      </c>
      <c r="F7" s="8" t="s">
        <v>1</v>
      </c>
      <c r="G7" s="8" t="s">
        <v>1</v>
      </c>
    </row>
    <row r="8" spans="1:7" ht="15" customHeight="1" x14ac:dyDescent="0.25">
      <c r="A8" s="5" t="s">
        <v>66</v>
      </c>
      <c r="B8" s="5" t="s">
        <v>66</v>
      </c>
      <c r="C8" s="5" t="s">
        <v>66</v>
      </c>
      <c r="D8" s="5" t="s">
        <v>66</v>
      </c>
      <c r="E8" s="5" t="s">
        <v>66</v>
      </c>
      <c r="F8" s="5" t="s">
        <v>66</v>
      </c>
      <c r="G8" s="5" t="s">
        <v>66</v>
      </c>
    </row>
    <row r="9" spans="1:7" ht="15" customHeight="1" x14ac:dyDescent="0.25">
      <c r="A9" s="8" t="s">
        <v>72</v>
      </c>
      <c r="B9" s="8" t="s">
        <v>76</v>
      </c>
      <c r="C9" s="8" t="s">
        <v>1</v>
      </c>
      <c r="D9" s="8" t="s">
        <v>1</v>
      </c>
      <c r="E9" s="8" t="s">
        <v>1</v>
      </c>
      <c r="F9" s="8" t="s">
        <v>1</v>
      </c>
      <c r="G9" s="8" t="s">
        <v>1</v>
      </c>
    </row>
    <row r="10" spans="1:7" ht="15" customHeight="1" x14ac:dyDescent="0.25">
      <c r="A10" s="5" t="s">
        <v>66</v>
      </c>
      <c r="B10" s="5" t="s">
        <v>66</v>
      </c>
      <c r="C10" s="5" t="s">
        <v>66</v>
      </c>
      <c r="D10" s="5" t="s">
        <v>66</v>
      </c>
      <c r="E10" s="5" t="s">
        <v>66</v>
      </c>
      <c r="F10" s="5" t="s">
        <v>66</v>
      </c>
      <c r="G10" s="5" t="s">
        <v>66</v>
      </c>
    </row>
    <row r="11" spans="1:7" ht="15" customHeight="1" x14ac:dyDescent="0.25">
      <c r="A11" s="8" t="s">
        <v>75</v>
      </c>
      <c r="B11" s="8" t="s">
        <v>79</v>
      </c>
      <c r="C11" s="8" t="s">
        <v>1</v>
      </c>
      <c r="D11" s="8" t="s">
        <v>1</v>
      </c>
      <c r="E11" s="8" t="s">
        <v>1</v>
      </c>
      <c r="F11" s="8" t="s">
        <v>1</v>
      </c>
      <c r="G11" s="8" t="s">
        <v>1</v>
      </c>
    </row>
    <row r="12" spans="1:7" ht="15" customHeight="1" x14ac:dyDescent="0.25">
      <c r="A12" s="5" t="s">
        <v>66</v>
      </c>
      <c r="B12" s="5" t="s">
        <v>66</v>
      </c>
      <c r="C12" s="5" t="s">
        <v>66</v>
      </c>
      <c r="D12" s="5" t="s">
        <v>66</v>
      </c>
      <c r="E12" s="5" t="s">
        <v>66</v>
      </c>
      <c r="F12" s="5" t="s">
        <v>66</v>
      </c>
      <c r="G12" s="5" t="s">
        <v>66</v>
      </c>
    </row>
    <row r="13" spans="1:7" ht="15" customHeight="1" x14ac:dyDescent="0.25">
      <c r="A13" s="8" t="s">
        <v>78</v>
      </c>
      <c r="B13" s="8" t="s">
        <v>85</v>
      </c>
      <c r="C13" s="8" t="s">
        <v>1</v>
      </c>
      <c r="D13" s="8" t="s">
        <v>1</v>
      </c>
      <c r="E13" s="8" t="s">
        <v>1</v>
      </c>
      <c r="F13" s="8" t="s">
        <v>1</v>
      </c>
      <c r="G13" s="8" t="s">
        <v>1</v>
      </c>
    </row>
    <row r="14" spans="1:7" ht="15" customHeight="1" x14ac:dyDescent="0.25">
      <c r="A14" s="5" t="s">
        <v>66</v>
      </c>
      <c r="B14" s="5" t="s">
        <v>66</v>
      </c>
      <c r="C14" s="5" t="s">
        <v>66</v>
      </c>
      <c r="D14" s="5" t="s">
        <v>66</v>
      </c>
      <c r="E14" s="5" t="s">
        <v>66</v>
      </c>
      <c r="F14" s="5" t="s">
        <v>66</v>
      </c>
      <c r="G14" s="5" t="s">
        <v>66</v>
      </c>
    </row>
    <row r="15" spans="1:7" ht="15" customHeight="1" x14ac:dyDescent="0.25">
      <c r="A15" s="8" t="s">
        <v>81</v>
      </c>
      <c r="B15" s="8" t="s">
        <v>88</v>
      </c>
      <c r="C15" s="8" t="s">
        <v>1</v>
      </c>
      <c r="D15" s="8" t="s">
        <v>1</v>
      </c>
      <c r="E15" s="8" t="s">
        <v>1</v>
      </c>
      <c r="F15" s="8" t="s">
        <v>1</v>
      </c>
      <c r="G15" s="8" t="s">
        <v>1</v>
      </c>
    </row>
    <row r="16" spans="1:7" ht="15" customHeight="1" x14ac:dyDescent="0.25">
      <c r="A16" s="5" t="s">
        <v>66</v>
      </c>
      <c r="B16" s="5" t="s">
        <v>66</v>
      </c>
      <c r="C16" s="5" t="s">
        <v>66</v>
      </c>
      <c r="D16" s="5" t="s">
        <v>66</v>
      </c>
      <c r="E16" s="5" t="s">
        <v>66</v>
      </c>
      <c r="F16" s="5" t="s">
        <v>66</v>
      </c>
      <c r="G16" s="5" t="s">
        <v>66</v>
      </c>
    </row>
    <row r="17" spans="1:7" ht="15" customHeight="1" x14ac:dyDescent="0.25">
      <c r="A17" s="8" t="s">
        <v>84</v>
      </c>
      <c r="B17" s="8" t="s">
        <v>91</v>
      </c>
      <c r="C17" s="8" t="s">
        <v>1</v>
      </c>
      <c r="D17" s="8" t="s">
        <v>1</v>
      </c>
      <c r="E17" s="8" t="s">
        <v>1</v>
      </c>
      <c r="F17" s="8" t="s">
        <v>1</v>
      </c>
      <c r="G17" s="8" t="s">
        <v>1</v>
      </c>
    </row>
    <row r="18" spans="1:7" ht="15" customHeight="1" x14ac:dyDescent="0.25">
      <c r="A18" s="5" t="s">
        <v>66</v>
      </c>
      <c r="B18" s="5" t="s">
        <v>66</v>
      </c>
      <c r="C18" s="5" t="s">
        <v>66</v>
      </c>
      <c r="D18" s="5" t="s">
        <v>66</v>
      </c>
      <c r="E18" s="5" t="s">
        <v>66</v>
      </c>
      <c r="F18" s="5" t="s">
        <v>66</v>
      </c>
      <c r="G18" s="5" t="s">
        <v>66</v>
      </c>
    </row>
    <row r="19" spans="1:7" ht="15" customHeight="1" x14ac:dyDescent="0.25">
      <c r="A19" s="8" t="s">
        <v>87</v>
      </c>
      <c r="B19" s="8" t="s">
        <v>94</v>
      </c>
      <c r="C19" s="8" t="s">
        <v>1</v>
      </c>
      <c r="D19" s="8" t="s">
        <v>1</v>
      </c>
      <c r="E19" s="8" t="s">
        <v>1</v>
      </c>
      <c r="F19" s="8" t="s">
        <v>1</v>
      </c>
      <c r="G19" s="8" t="s">
        <v>1</v>
      </c>
    </row>
    <row r="20" spans="1:7" ht="15" customHeight="1" x14ac:dyDescent="0.25">
      <c r="A20" s="5" t="s">
        <v>1</v>
      </c>
      <c r="B20" s="5" t="s">
        <v>97</v>
      </c>
      <c r="C20" s="5" t="s">
        <v>1</v>
      </c>
      <c r="D20" s="5" t="s">
        <v>1</v>
      </c>
      <c r="E20" s="5" t="s">
        <v>1</v>
      </c>
      <c r="F20" s="5" t="s">
        <v>1</v>
      </c>
      <c r="G20" s="5" t="s">
        <v>1</v>
      </c>
    </row>
    <row r="21" spans="1:7" ht="15" customHeight="1" x14ac:dyDescent="0.25">
      <c r="A21" s="8" t="s">
        <v>99</v>
      </c>
      <c r="B21" s="8" t="s">
        <v>103</v>
      </c>
      <c r="C21" s="8" t="s">
        <v>1</v>
      </c>
      <c r="D21" s="8" t="s">
        <v>1</v>
      </c>
      <c r="E21" s="8" t="s">
        <v>1</v>
      </c>
      <c r="F21" s="8" t="s">
        <v>1</v>
      </c>
      <c r="G21" s="8" t="s">
        <v>1</v>
      </c>
    </row>
    <row r="22" spans="1:7" ht="15" customHeight="1" x14ac:dyDescent="0.25">
      <c r="A22" s="5" t="s">
        <v>66</v>
      </c>
      <c r="B22" s="5" t="s">
        <v>66</v>
      </c>
      <c r="C22" s="5" t="s">
        <v>66</v>
      </c>
      <c r="D22" s="5" t="s">
        <v>66</v>
      </c>
      <c r="E22" s="5" t="s">
        <v>66</v>
      </c>
      <c r="F22" s="5" t="s">
        <v>66</v>
      </c>
      <c r="G22" s="5" t="s">
        <v>66</v>
      </c>
    </row>
    <row r="23" spans="1:7" ht="15" customHeight="1" x14ac:dyDescent="0.25">
      <c r="A23" s="8" t="s">
        <v>102</v>
      </c>
      <c r="B23" s="8" t="s">
        <v>106</v>
      </c>
      <c r="C23" s="8" t="s">
        <v>1</v>
      </c>
      <c r="D23" s="8" t="s">
        <v>1</v>
      </c>
      <c r="E23" s="8" t="s">
        <v>1</v>
      </c>
      <c r="F23" s="8" t="s">
        <v>1</v>
      </c>
      <c r="G23" s="8" t="s">
        <v>1</v>
      </c>
    </row>
    <row r="24" spans="1:7" ht="15" customHeight="1" x14ac:dyDescent="0.25">
      <c r="A24" s="8" t="s">
        <v>105</v>
      </c>
      <c r="B24" s="8" t="s">
        <v>109</v>
      </c>
      <c r="C24" s="8" t="s">
        <v>1</v>
      </c>
      <c r="D24" s="8" t="s">
        <v>1</v>
      </c>
      <c r="E24" s="8" t="s">
        <v>1</v>
      </c>
      <c r="F24" s="8" t="s">
        <v>1</v>
      </c>
      <c r="G24" s="8" t="s">
        <v>1</v>
      </c>
    </row>
  </sheetData>
  <mergeCells count="5">
    <mergeCell ref="E1:F1"/>
    <mergeCell ref="C1:D1"/>
    <mergeCell ref="G1:G2"/>
    <mergeCell ref="B1:B2"/>
    <mergeCell ref="A1:A2"/>
  </mergeCells>
  <pageMargins left="0.75" right="0.75" top="1" bottom="1" header="0.5" footer="0.5"/>
  <pageSetup orientation="portrait" horizontalDpi="300" verticalDpi="300"/>
  <headerFooter alignWithMargins="0"/>
  <legacyDrawing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fNokvUw9yUts6x6Ql/f2TnJDqAc=</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c6vSxf8ZexrBfgY+pdQ9Y45vdv4=</DigestValue>
    </Reference>
  </SignedInfo>
  <SignatureValue>A5QTmAm7MER8AkTodoHhvTDUXpwvdo5CBw1TJ4z5NZ6/OA+weniZ5jaqB9fWuIJnFdRljNvZxQ+/
jr+5MhV+lFielcshGrhy1IM/PzGLK6EWvVbc4uOXKaVniggL1kpA2pG5zcJPW8bQE3ZqTawJJAau
+AaZdzzE2cEtN7dn1KU=</SignatureValue>
  <KeyInfo>
    <X509Data>
      <X509Certificate>MIIF+jCCA+KgAwIBAgIQVAEBAYAnJ8R7bPmQhFoGTzANBgkqhkiG9w0BAQUFADBpMQswCQYDVQQG
EwJWTjETMBEGA1UEChMKVk5QVCBHcm91cDEeMBwGA1UECxMVVk5QVC1DQSBUcnVzdCBOZXR3b3Jr
MSUwIwYDVQQDExxWTlBUIENlcnRpZmljYXRpb24gQXV0aG9yaXR5MB4XDTIyMDUxNzA4MjMwMFoX
DTI0MDYyNjA4MDIwMFowgdQxCzAJBgNVBAYTAlZOMRIwEAYDVQQIDAlIw4AgTuG7mEkxHDAaBgNV
BAcME1F14bqtbiBIb8OgbiBLaeG6v20xbzBtBgNVBAMMZk5Hw4JOIEjDgE5HIFRIxq/GoE5HIE3h
uqBJIEPhu5QgUEjhuqZOIMSQ4bqmVSBUxq8gVsOAIFBIw4FUIFRSSeG7gk4gVknhu4ZUIE5BTSAt
IENISSBOSMOBTkggSMOAIFRIw4BOSDEiMCAGCgmSJomT8ixkAQEMEk1TVDowMTAwMTUwNjE5LTA3
MzCBnzANBgkqhkiG9w0BAQEFAAOBjQAwgYkCgYEA3BCtfA+TOhlgO/z1Vw/WrcYQepMGxy3QiWmg
deKd/sPt+JRRskmRf3xfpOWkQY54ZJ1X3FYOMINDjsl83xwq3/xWVhkAFSeoJsZMxSr9U9m8980m
fsv0d6ZWEOUzu0FiY0fIMIf+EFL4e43Y7uI3DR0M1HS2jFq+bgdIYCFgfb0CAwEAAaOCAbQwggGw
MHAGCCsGAQUFBwEBBGQwYjAyBggrBgEFBQcwAoYmaHR0cDovL3B1Yi52bnB0LWNhLnZuL2NlcnRz
L3ZucHRjYS5jZXIwLAYIKwYBBQUHMAGGIGh0dHA6Ly9vY3NwLnZucHQtY2Eudm4vcmVzcG9uZGVy
MB0GA1UdDgQWBBQl/UNoeuB4176wGuJi3oV2wI0CDDAMBgNVHRMBAf8EAjAAMB8GA1UdIwQYMBaA
FAZpwNXVAooVjUZ96XziaApVrGqvMGgGA1UdIARhMF8wXQYOKwYBBAGB7QMBAQMBAQEwSzAiBggr
BgEFBQcCAjAWHhQATwBJAEQALQBTAFQALQAxAC4AMDAlBggrBgEFBQcCARYZaHR0cDovL3B1Yi52
bnB0LWNhLnZuL3JwYTAxBgNVHR8EKjAoMCagJKAihiBodHRwOi8vY3JsLnZucHQtY2Eudm4vdm5w
dGNhLmNybDAOBgNVHQ8BAf8EBAMCBPAwIAYDVR0lBBkwFwYKKwYBBAGCNwoDDAYJKoZIhvcvAQEF
MB8GA1UdEQQYMBaBFGR2Y2suaHRoQGJpZHYuY29tLnZuMA0GCSqGSIb3DQEBBQUAA4ICAQCx2ku7
pqm+gaW9wxR5dymu07f1CzpeJX8iHtEYTFuiooTwWNaarqOwoCsNLR9uPyVJ1In7aosPPAgfF5QY
GFpBYEqmqBUp1uyjYx5+iHr0W4e5CONZLt/htC+3+XPFgCbslnqKJ6k2WO3yEz/UJWXhrc+56xAQ
LSbERQdP+++DCuXmTpxx1WvSbfgXPssnTy+DdTLbN1YWoJJPl/Uf7Sm0zT/behBHGcB5tX285ju7
3JgndKuRfxNJYVzIOU1VfMWpXP6uVcz3MUgsGKTBE99YTWVZistzF5FYmfFyXei8Z61lqpf+roWQ
HcUusjYehS/tpmFHBcCJM9i01/jny6syOXYhGkxuoHcZJgQaQArhKxvLAffsNPAYTuWzbl7McU4e
wBnB4VbNoJtn+Y/SOKita9jw/9X0EabOhCccfsPzBSqbPsKlQyHI2BzN/XiSrt8hLt8WodEJc1i6
mISZqAKoLQGyG/lGAuru4Nj1UfWs/C01qQGecx8sdKyIb8oKOiQM4yhkYF9CZAQvEj8faCPhuvNL
QRYL6MkMzY9HJiDrrhA0Amw/pbsrWhT1kcGRB5Xy0WrYQ9119nh1p69GkFDmsVOAkFK38czQmHVB
riPmPYmdUHFSTeEwazNnoVqv2LrbsjF7vhmsh6bf4nOxxkvYRAypjr3FmX+qsMX7wxTKww==</X509Certificate>
    </X509Data>
  </KeyInfo>
  <Object xmlns:mdssi="http://schemas.openxmlformats.org/package/2006/digital-signature" Id="idPackageObject">
    <Manifest>
      <Reference URI="/xl/printerSettings/printerSettings1.bin?ContentType=application/vnd.openxmlformats-officedocument.spreadsheetml.printerSettings">
        <DigestMethod Algorithm="http://www.w3.org/2000/09/xmldsig#sha1"/>
        <DigestValue>0wnXZhEw75LN5ZrpS6Ls7AQZ6u8=</DigestValue>
      </Reference>
      <Reference URI="/xl/comments2.xml?ContentType=application/vnd.openxmlformats-officedocument.spreadsheetml.comments+xml">
        <DigestMethod Algorithm="http://www.w3.org/2000/09/xmldsig#sha1"/>
        <DigestValue>f3DjifQ3x3oVjdHUAr5/AsGDNhY=</DigestValue>
      </Reference>
      <Reference URI="/xl/worksheets/sheet9.xml?ContentType=application/vnd.openxmlformats-officedocument.spreadsheetml.worksheet+xml">
        <DigestMethod Algorithm="http://www.w3.org/2000/09/xmldsig#sha1"/>
        <DigestValue>c4Dt0opKSpjW28RNEKQIFlST/Wc=</DigestValue>
      </Reference>
      <Reference URI="/xl/comments8.xml?ContentType=application/vnd.openxmlformats-officedocument.spreadsheetml.comments+xml">
        <DigestMethod Algorithm="http://www.w3.org/2000/09/xmldsig#sha1"/>
        <DigestValue>xVyMbDq2KDD3vVV7AJXlHkdVPrU=</DigestValue>
      </Reference>
      <Reference URI="/xl/worksheets/sheet11.xml?ContentType=application/vnd.openxmlformats-officedocument.spreadsheetml.worksheet+xml">
        <DigestMethod Algorithm="http://www.w3.org/2000/09/xmldsig#sha1"/>
        <DigestValue>0iOz/F4s80ylPyHNbYnsteLiDd4=</DigestValue>
      </Reference>
      <Reference URI="/xl/drawings/vmlDrawing4.vml?ContentType=application/vnd.openxmlformats-officedocument.vmlDrawing">
        <DigestMethod Algorithm="http://www.w3.org/2000/09/xmldsig#sha1"/>
        <DigestValue>7yEHc1yJbZvlOs5EbK4nALzi9LE=</DigestValue>
      </Reference>
      <Reference URI="/xl/styles.xml?ContentType=application/vnd.openxmlformats-officedocument.spreadsheetml.styles+xml">
        <DigestMethod Algorithm="http://www.w3.org/2000/09/xmldsig#sha1"/>
        <DigestValue>dVxRzbEiyCjhZaKC6rSY0giUpGM=</DigestValue>
      </Reference>
      <Reference URI="/xl/drawings/vmlDrawing1.vml?ContentType=application/vnd.openxmlformats-officedocument.vmlDrawing">
        <DigestMethod Algorithm="http://www.w3.org/2000/09/xmldsig#sha1"/>
        <DigestValue>y1RjF45XoWK8+tdz0Q1XqU2pybk=</DigestValue>
      </Reference>
      <Reference URI="/xl/theme/theme1.xml?ContentType=application/vnd.openxmlformats-officedocument.theme+xml">
        <DigestMethod Algorithm="http://www.w3.org/2000/09/xmldsig#sha1"/>
        <DigestValue>9qmLS+LilE9mSl2hTMj5oHE8VR8=</DigestValue>
      </Reference>
      <Reference URI="/xl/worksheets/sheet5.xml?ContentType=application/vnd.openxmlformats-officedocument.spreadsheetml.worksheet+xml">
        <DigestMethod Algorithm="http://www.w3.org/2000/09/xmldsig#sha1"/>
        <DigestValue>6K5FKxAe1bHogtr//0BaQButXsI=</DigestValue>
      </Reference>
      <Reference URI="/xl/comments3.xml?ContentType=application/vnd.openxmlformats-officedocument.spreadsheetml.comments+xml">
        <DigestMethod Algorithm="http://www.w3.org/2000/09/xmldsig#sha1"/>
        <DigestValue>LQ4wBE/AffbeeYh/lCacXyCRIkw=</DigestValue>
      </Reference>
      <Reference URI="/xl/worksheets/sheet6.xml?ContentType=application/vnd.openxmlformats-officedocument.spreadsheetml.worksheet+xml">
        <DigestMethod Algorithm="http://www.w3.org/2000/09/xmldsig#sha1"/>
        <DigestValue>oHRpMYHYmoR25kjiSb+VnsmtEks=</DigestValue>
      </Reference>
      <Reference URI="/xl/comments7.xml?ContentType=application/vnd.openxmlformats-officedocument.spreadsheetml.comments+xml">
        <DigestMethod Algorithm="http://www.w3.org/2000/09/xmldsig#sha1"/>
        <DigestValue>OEFS6qE+fXYfjOhx3sFMgBl69b8=</DigestValue>
      </Reference>
      <Reference URI="/xl/worksheets/sheet10.xml?ContentType=application/vnd.openxmlformats-officedocument.spreadsheetml.worksheet+xml">
        <DigestMethod Algorithm="http://www.w3.org/2000/09/xmldsig#sha1"/>
        <DigestValue>ymbN1RF9P3KoEWhtdXHmFANvx1Q=</DigestValue>
      </Reference>
      <Reference URI="/xl/printerSettings/printerSettings2.bin?ContentType=application/vnd.openxmlformats-officedocument.spreadsheetml.printerSettings">
        <DigestMethod Algorithm="http://www.w3.org/2000/09/xmldsig#sha1"/>
        <DigestValue>0wnXZhEw75LN5ZrpS6Ls7AQZ6u8=</DigestValue>
      </Reference>
      <Reference URI="/xl/worksheets/sheet8.xml?ContentType=application/vnd.openxmlformats-officedocument.spreadsheetml.worksheet+xml">
        <DigestMethod Algorithm="http://www.w3.org/2000/09/xmldsig#sha1"/>
        <DigestValue>Zb1C3brw2XqeKsCKoWPApm1DkrE=</DigestValue>
      </Reference>
      <Reference URI="/xl/comments6.xml?ContentType=application/vnd.openxmlformats-officedocument.spreadsheetml.comments+xml">
        <DigestMethod Algorithm="http://www.w3.org/2000/09/xmldsig#sha1"/>
        <DigestValue>SY8N75H1LK8nlEjmnlwXJ8yE2Aw=</DigestValue>
      </Reference>
      <Reference URI="/xl/worksheets/sheet7.xml?ContentType=application/vnd.openxmlformats-officedocument.spreadsheetml.worksheet+xml">
        <DigestMethod Algorithm="http://www.w3.org/2000/09/xmldsig#sha1"/>
        <DigestValue>cL/Czj1PPdfPLjCmuLbV7rJ7t+w=</DigestValue>
      </Reference>
      <Reference URI="/xl/drawings/vmlDrawing3.vml?ContentType=application/vnd.openxmlformats-officedocument.vmlDrawing">
        <DigestMethod Algorithm="http://www.w3.org/2000/09/xmldsig#sha1"/>
        <DigestValue>QIp11JXoCeZ0S0+YS3rdQfjnJpE=</DigestValue>
      </Reference>
      <Reference URI="/xl/comments5.xml?ContentType=application/vnd.openxmlformats-officedocument.spreadsheetml.comments+xml">
        <DigestMethod Algorithm="http://www.w3.org/2000/09/xmldsig#sha1"/>
        <DigestValue>lMa1hLBbEH1WiJArpVQPKoWYAVs=</DigestValue>
      </Reference>
      <Reference URI="/xl/worksheets/sheet13.xml?ContentType=application/vnd.openxmlformats-officedocument.spreadsheetml.worksheet+xml">
        <DigestMethod Algorithm="http://www.w3.org/2000/09/xmldsig#sha1"/>
        <DigestValue>b/+BIWtOX5r+yh43YvelNg2KXdg=</DigestValue>
      </Reference>
      <Reference URI="/xl/comments9.xml?ContentType=application/vnd.openxmlformats-officedocument.spreadsheetml.comments+xml">
        <DigestMethod Algorithm="http://www.w3.org/2000/09/xmldsig#sha1"/>
        <DigestValue>MPSWqxXevuiHiiU6qo5FWbn4UT4=</DigestValue>
      </Reference>
      <Reference URI="/xl/worksheets/sheet12.xml?ContentType=application/vnd.openxmlformats-officedocument.spreadsheetml.worksheet+xml">
        <DigestMethod Algorithm="http://www.w3.org/2000/09/xmldsig#sha1"/>
        <DigestValue>JyamwmO11302x7g702nUoVDU3hw=</DigestValue>
      </Reference>
      <Reference URI="/xl/calcChain.xml?ContentType=application/vnd.openxmlformats-officedocument.spreadsheetml.calcChain+xml">
        <DigestMethod Algorithm="http://www.w3.org/2000/09/xmldsig#sha1"/>
        <DigestValue>nMbhONNG6aRC3LZS1eB726Pi0RY=</DigestValue>
      </Reference>
      <Reference URI="/xl/worksheets/sheet3.xml?ContentType=application/vnd.openxmlformats-officedocument.spreadsheetml.worksheet+xml">
        <DigestMethod Algorithm="http://www.w3.org/2000/09/xmldsig#sha1"/>
        <DigestValue>NCuPWdSwgUyeqKG+WmRaKCuRPH0=</DigestValue>
      </Reference>
      <Reference URI="/xl/comments11.xml?ContentType=application/vnd.openxmlformats-officedocument.spreadsheetml.comments+xml">
        <DigestMethod Algorithm="http://www.w3.org/2000/09/xmldsig#sha1"/>
        <DigestValue>NqYpKWNN8HWmctn/b5POL9eMVgs=</DigestValue>
      </Reference>
      <Reference URI="/xl/worksheets/sheet2.xml?ContentType=application/vnd.openxmlformats-officedocument.spreadsheetml.worksheet+xml">
        <DigestMethod Algorithm="http://www.w3.org/2000/09/xmldsig#sha1"/>
        <DigestValue>G+tyz0+K/ke4AhNg7oAXhpXrJuw=</DigestValue>
      </Reference>
      <Reference URI="/xl/comments10.xml?ContentType=application/vnd.openxmlformats-officedocument.spreadsheetml.comments+xml">
        <DigestMethod Algorithm="http://www.w3.org/2000/09/xmldsig#sha1"/>
        <DigestValue>YIr4P7nwGnhGPdPZUh7GdQDmunM=</DigestValue>
      </Reference>
      <Reference URI="/xl/worksheets/sheet4.xml?ContentType=application/vnd.openxmlformats-officedocument.spreadsheetml.worksheet+xml">
        <DigestMethod Algorithm="http://www.w3.org/2000/09/xmldsig#sha1"/>
        <DigestValue>NB76wW/91B7iHMlBLh6U27iHtjY=</DigestValue>
      </Reference>
      <Reference URI="/xl/comments1.xml?ContentType=application/vnd.openxmlformats-officedocument.spreadsheetml.comments+xml">
        <DigestMethod Algorithm="http://www.w3.org/2000/09/xmldsig#sha1"/>
        <DigestValue>gcn6yG66PoprjALKV9acB75ejA8=</DigestValue>
      </Reference>
      <Reference URI="/xl/workbook.xml?ContentType=application/vnd.openxmlformats-officedocument.spreadsheetml.sheet.main+xml">
        <DigestMethod Algorithm="http://www.w3.org/2000/09/xmldsig#sha1"/>
        <DigestValue>V14dKAlOJ5BrxH14yqHSB1KbJ4U=</DigestValue>
      </Reference>
      <Reference URI="/xl/drawings/vmlDrawing11.vml?ContentType=application/vnd.openxmlformats-officedocument.vmlDrawing">
        <DigestMethod Algorithm="http://www.w3.org/2000/09/xmldsig#sha1"/>
        <DigestValue>4cuwbY0LdgJAplaQuignAAjqqys=</DigestValue>
      </Reference>
      <Reference URI="/xl/drawings/vmlDrawing10.vml?ContentType=application/vnd.openxmlformats-officedocument.vmlDrawing">
        <DigestMethod Algorithm="http://www.w3.org/2000/09/xmldsig#sha1"/>
        <DigestValue>nK2b7nymVKOlVwPnqy2Vfr/ErJY=</DigestValue>
      </Reference>
      <Reference URI="/xl/drawings/vmlDrawing9.vml?ContentType=application/vnd.openxmlformats-officedocument.vmlDrawing">
        <DigestMethod Algorithm="http://www.w3.org/2000/09/xmldsig#sha1"/>
        <DigestValue>qDrclkfcUJGoYMucvoYZhNJoy2E=</DigestValue>
      </Reference>
      <Reference URI="/xl/drawings/vmlDrawing2.vml?ContentType=application/vnd.openxmlformats-officedocument.vmlDrawing">
        <DigestMethod Algorithm="http://www.w3.org/2000/09/xmldsig#sha1"/>
        <DigestValue>zdtxf2dDiR9Al+Mpa2L1t7nWMOI=</DigestValue>
      </Reference>
      <Reference URI="/xl/sharedStrings.xml?ContentType=application/vnd.openxmlformats-officedocument.spreadsheetml.sharedStrings+xml">
        <DigestMethod Algorithm="http://www.w3.org/2000/09/xmldsig#sha1"/>
        <DigestValue>JQArjn1XWS4xih1eRBrHFE1PfzY=</DigestValue>
      </Reference>
      <Reference URI="/xl/drawings/vmlDrawing7.vml?ContentType=application/vnd.openxmlformats-officedocument.vmlDrawing">
        <DigestMethod Algorithm="http://www.w3.org/2000/09/xmldsig#sha1"/>
        <DigestValue>PX87XgVDCeX90KoT1KnVbE/3xrk=</DigestValue>
      </Reference>
      <Reference URI="/xl/drawings/vmlDrawing5.vml?ContentType=application/vnd.openxmlformats-officedocument.vmlDrawing">
        <DigestMethod Algorithm="http://www.w3.org/2000/09/xmldsig#sha1"/>
        <DigestValue>VQR3FDQfJr3Oq076121xAjLP1xU=</DigestValue>
      </Reference>
      <Reference URI="/xl/drawings/vmlDrawing6.vml?ContentType=application/vnd.openxmlformats-officedocument.vmlDrawing">
        <DigestMethod Algorithm="http://www.w3.org/2000/09/xmldsig#sha1"/>
        <DigestValue>ZavJV1/NGOwBjrj6AdM35n/helA=</DigestValue>
      </Reference>
      <Reference URI="/xl/worksheets/sheet1.xml?ContentType=application/vnd.openxmlformats-officedocument.spreadsheetml.worksheet+xml">
        <DigestMethod Algorithm="http://www.w3.org/2000/09/xmldsig#sha1"/>
        <DigestValue>/cR4thfa8yIlHOaV+HT0bxo9ryc=</DigestValue>
      </Reference>
      <Reference URI="/xl/drawings/vmlDrawing8.vml?ContentType=application/vnd.openxmlformats-officedocument.vmlDrawing">
        <DigestMethod Algorithm="http://www.w3.org/2000/09/xmldsig#sha1"/>
        <DigestValue>aAvZD075boY8UFL73y1FYGpDVVs=</DigestValue>
      </Reference>
      <Reference URI="/xl/comments4.xml?ContentType=application/vnd.openxmlformats-officedocument.spreadsheetml.comments+xml">
        <DigestMethod Algorithm="http://www.w3.org/2000/09/xmldsig#sha1"/>
        <DigestValue>yjavp6kbi1WWNCvFmsenRFjdVXc=</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0.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X19uRqYenjAYrfkVHfsZVZbCORo=</DigestValue>
      </Reference>
      <Reference URI="/xl/worksheets/_rels/sheet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CV8H4ts81kF7fgwm6KC6MHke0cc=</DigestValue>
      </Reference>
      <Reference URI="/xl/worksheets/_rels/sheet12.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vFXZfUw0FE0diTwpeReHKCLOQb0=</DigestValue>
      </Reference>
      <Reference URI="/xl/worksheets/_rels/sheet1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JA9AMVebx6s2GrTCFTO1fuf6UXo=</DigestValue>
      </Reference>
      <Reference URI="/xl/worksheets/_rels/sheet9.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/k+dPC4GbI/aImg5Zby3bd2YCa0=</DigestValue>
      </Reference>
      <Reference URI="/xl/worksheets/_rels/sheet5.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o4+HQGouCBa9yG+d+/MJkY5euIc=</DigestValue>
      </Reference>
      <Reference URI="/xl/worksheets/_rels/sheet7.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Iv3LC6j1FF6/HK+b0CGlhUjhcyw=</DigestValue>
      </Reference>
      <Reference URI="/xl/worksheets/_rels/sheet8.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zNsZpsmF0zTzGMlM5Ub+qblJlfI=</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5gKyEUNKc8ItCxh391Y5TbvONF4=</DigestValue>
      </Reference>
      <Reference URI="/xl/worksheets/_rels/sheet2.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1Oj3pj6Rse3sMIpN7YeNCYWDlwI=</DigestValue>
      </Reference>
      <Reference URI="/xl/worksheets/_rels/sheet4.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BcrIbDzTvR/skWmktY5jEP4qUzk=</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Mm4A6PKmzMC4h/lAw4gMaGoYdCI=</DigestValue>
      </Reference>
    </Manifest>
    <SignatureProperties>
      <SignatureProperty Id="idSignatureTime" Target="#idPackageSignature">
        <mdssi:SignatureTime>
          <mdssi:Format>YYYY-MM-DDThh:mm:ssTZD</mdssi:Format>
          <mdssi:Value>2023-07-07T10:04:07Z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2023-07-07T10:04:07Z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ILIgzN8PheTNyZD/S7sJHHeHxHE=</DigestValue>
    </Reference>
    <Reference Type="http://www.w3.org/2000/09/xmldsig#Object" URI="#idOfficeObject">
      <DigestMethod Algorithm="http://www.w3.org/2000/09/xmldsig#sha1"/>
      <DigestValue>OaX190QWoSro4V8bVHiUKRa4dpk=</DigestValue>
    </Reference>
    <Reference Type="http://uri.etsi.org/01903#SignedProperties" URI="#idSignedProperties">
      <Transforms>
        <Transform Algorithm="http://www.w3.org/TR/2001/REC-xml-c14n-20010315"/>
      </Transforms>
      <DigestMethod Algorithm="http://www.w3.org/2000/09/xmldsig#sha1"/>
      <DigestValue>shkChC+icjhDyWe2sXE8zqTlw7o=</DigestValue>
    </Reference>
  </SignedInfo>
  <SignatureValue>SyMAOunNVdrUW6nQLrpg9OEvAmFzULRH9oeDsRzxK0qHwYV9Eg74UtRkoK5qXeFJdu6zJJQCxQmN
Poxn1Z5ksyr8e+c4ymmr6iGiZIL88woowkprQSHXOjRwYWnQUa09qHOBh3vz0pxDCIu0rIj1hG3y
Pze0Ka2B/QDpNt7g84U=</SignatureValue>
  <KeyInfo>
    <X509Data>
      <X509Certificate>MIIF1TCCA72gAwIBAgIQVAEBAcuBKA5JQ2b7x8+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DgU4gSS5QLkExHjAcBgoJkiaJk/IsZAEBDA5NU1Q6MDEwMjcwMzE3ODCBnzANBgkqhkiG9w0BAQEFAAOBjQAwgYkCgYEAztXenOl4cM2+gShcuEvlBl+QnovJ2wDhCGAwzpJNjSmPA/AgjdHKcFNVksk+pbtafOwDm3Ha1yurQXyrgmpOAh2CiMRMq58pVkVPfufrpr3MUSNyR5YmAEODv9/v+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BDXB0dEBnbWFpbC5jb20wDQYJKoZIhvcNAQEFBQADggIBACJ2Z3drXQxyDwsaKsl5oxCEDHbjc7GMDa2T6m8vOYEt/kwT1pQ1VNXynNMkIoEWc0M/8BtyK+osltIVYJK7zB8m/VFbxgYCWfa90teVEFFGusovaBirqhH8duVUiYsfACfsKT4N3fGLaBeaeXnxuBLvStQCO7MEFwYJkFBdUHegbsMpf1ZWGJ79SmG0fBzvc4Eeb36IJqqzj8sO0T2jpG25ma/GSX+ulplPYqMKtr8Sg+CcUSiKcrDx+7RdJVUm/dA+wBPTsZeC8Scs9He/PqLvSslPobspVowqjS4NBdZpTHxMjimUut6tvlLXdc0WGGbOMM8iVw8ME9jCVc5wDNb5++KDS+tQi4ygZOq7UhNUZrTY38pSTIlvy413as8363yNtvjPnn7cT5AlcipKrME1Dc17u6vBWYyfQ14G+FC5MFiEAOfLGWXMM1Kh0icfthZmvIU6PgACofMzOd/KevvfmDrnnxOfZM6mSNr0kyYT9eomLaHkTBDrFHptWmeAzgNXNu3qeCyX11CG5NWlyHGp7BAzS3hYTz0p5V7+jmNTqQab8rlsrjpueCk+VKlMn4nwy+C/NeFUk4nZVFH85Fl1qtZ/3Splk8siw4NC7vLuvbI+XPRZCDqaZFSZsnvGxdLhNLDz8gM6UFLa5UDScJDaGimbUR+9rYpYlFKsBGNO</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nMbhONNG6aRC3LZS1eB726Pi0RY=</DigestValue>
      </Reference>
      <Reference URI="/xl/comments1.xml?ContentType=application/vnd.openxmlformats-officedocument.spreadsheetml.comments+xml">
        <DigestMethod Algorithm="http://www.w3.org/2000/09/xmldsig#sha1"/>
        <DigestValue>gcn6yG66PoprjALKV9acB75ejA8=</DigestValue>
      </Reference>
      <Reference URI="/xl/comments10.xml?ContentType=application/vnd.openxmlformats-officedocument.spreadsheetml.comments+xml">
        <DigestMethod Algorithm="http://www.w3.org/2000/09/xmldsig#sha1"/>
        <DigestValue>YIr4P7nwGnhGPdPZUh7GdQDmunM=</DigestValue>
      </Reference>
      <Reference URI="/xl/comments11.xml?ContentType=application/vnd.openxmlformats-officedocument.spreadsheetml.comments+xml">
        <DigestMethod Algorithm="http://www.w3.org/2000/09/xmldsig#sha1"/>
        <DigestValue>NqYpKWNN8HWmctn/b5POL9eMVgs=</DigestValue>
      </Reference>
      <Reference URI="/xl/comments2.xml?ContentType=application/vnd.openxmlformats-officedocument.spreadsheetml.comments+xml">
        <DigestMethod Algorithm="http://www.w3.org/2000/09/xmldsig#sha1"/>
        <DigestValue>f3DjifQ3x3oVjdHUAr5/AsGDNhY=</DigestValue>
      </Reference>
      <Reference URI="/xl/comments3.xml?ContentType=application/vnd.openxmlformats-officedocument.spreadsheetml.comments+xml">
        <DigestMethod Algorithm="http://www.w3.org/2000/09/xmldsig#sha1"/>
        <DigestValue>LQ4wBE/AffbeeYh/lCacXyCRIkw=</DigestValue>
      </Reference>
      <Reference URI="/xl/comments4.xml?ContentType=application/vnd.openxmlformats-officedocument.spreadsheetml.comments+xml">
        <DigestMethod Algorithm="http://www.w3.org/2000/09/xmldsig#sha1"/>
        <DigestValue>yjavp6kbi1WWNCvFmsenRFjdVXc=</DigestValue>
      </Reference>
      <Reference URI="/xl/comments5.xml?ContentType=application/vnd.openxmlformats-officedocument.spreadsheetml.comments+xml">
        <DigestMethod Algorithm="http://www.w3.org/2000/09/xmldsig#sha1"/>
        <DigestValue>lMa1hLBbEH1WiJArpVQPKoWYAVs=</DigestValue>
      </Reference>
      <Reference URI="/xl/comments6.xml?ContentType=application/vnd.openxmlformats-officedocument.spreadsheetml.comments+xml">
        <DigestMethod Algorithm="http://www.w3.org/2000/09/xmldsig#sha1"/>
        <DigestValue>SY8N75H1LK8nlEjmnlwXJ8yE2Aw=</DigestValue>
      </Reference>
      <Reference URI="/xl/comments7.xml?ContentType=application/vnd.openxmlformats-officedocument.spreadsheetml.comments+xml">
        <DigestMethod Algorithm="http://www.w3.org/2000/09/xmldsig#sha1"/>
        <DigestValue>OEFS6qE+fXYfjOhx3sFMgBl69b8=</DigestValue>
      </Reference>
      <Reference URI="/xl/comments8.xml?ContentType=application/vnd.openxmlformats-officedocument.spreadsheetml.comments+xml">
        <DigestMethod Algorithm="http://www.w3.org/2000/09/xmldsig#sha1"/>
        <DigestValue>xVyMbDq2KDD3vVV7AJXlHkdVPrU=</DigestValue>
      </Reference>
      <Reference URI="/xl/comments9.xml?ContentType=application/vnd.openxmlformats-officedocument.spreadsheetml.comments+xml">
        <DigestMethod Algorithm="http://www.w3.org/2000/09/xmldsig#sha1"/>
        <DigestValue>MPSWqxXevuiHiiU6qo5FWbn4UT4=</DigestValue>
      </Reference>
      <Reference URI="/xl/drawings/vmlDrawing1.vml?ContentType=application/vnd.openxmlformats-officedocument.vmlDrawing">
        <DigestMethod Algorithm="http://www.w3.org/2000/09/xmldsig#sha1"/>
        <DigestValue>y1RjF45XoWK8+tdz0Q1XqU2pybk=</DigestValue>
      </Reference>
      <Reference URI="/xl/drawings/vmlDrawing10.vml?ContentType=application/vnd.openxmlformats-officedocument.vmlDrawing">
        <DigestMethod Algorithm="http://www.w3.org/2000/09/xmldsig#sha1"/>
        <DigestValue>nK2b7nymVKOlVwPnqy2Vfr/ErJY=</DigestValue>
      </Reference>
      <Reference URI="/xl/drawings/vmlDrawing11.vml?ContentType=application/vnd.openxmlformats-officedocument.vmlDrawing">
        <DigestMethod Algorithm="http://www.w3.org/2000/09/xmldsig#sha1"/>
        <DigestValue>4cuwbY0LdgJAplaQuignAAjqqys=</DigestValue>
      </Reference>
      <Reference URI="/xl/drawings/vmlDrawing2.vml?ContentType=application/vnd.openxmlformats-officedocument.vmlDrawing">
        <DigestMethod Algorithm="http://www.w3.org/2000/09/xmldsig#sha1"/>
        <DigestValue>zdtxf2dDiR9Al+Mpa2L1t7nWMOI=</DigestValue>
      </Reference>
      <Reference URI="/xl/drawings/vmlDrawing3.vml?ContentType=application/vnd.openxmlformats-officedocument.vmlDrawing">
        <DigestMethod Algorithm="http://www.w3.org/2000/09/xmldsig#sha1"/>
        <DigestValue>QIp11JXoCeZ0S0+YS3rdQfjnJpE=</DigestValue>
      </Reference>
      <Reference URI="/xl/drawings/vmlDrawing4.vml?ContentType=application/vnd.openxmlformats-officedocument.vmlDrawing">
        <DigestMethod Algorithm="http://www.w3.org/2000/09/xmldsig#sha1"/>
        <DigestValue>7yEHc1yJbZvlOs5EbK4nALzi9LE=</DigestValue>
      </Reference>
      <Reference URI="/xl/drawings/vmlDrawing5.vml?ContentType=application/vnd.openxmlformats-officedocument.vmlDrawing">
        <DigestMethod Algorithm="http://www.w3.org/2000/09/xmldsig#sha1"/>
        <DigestValue>VQR3FDQfJr3Oq076121xAjLP1xU=</DigestValue>
      </Reference>
      <Reference URI="/xl/drawings/vmlDrawing6.vml?ContentType=application/vnd.openxmlformats-officedocument.vmlDrawing">
        <DigestMethod Algorithm="http://www.w3.org/2000/09/xmldsig#sha1"/>
        <DigestValue>ZavJV1/NGOwBjrj6AdM35n/helA=</DigestValue>
      </Reference>
      <Reference URI="/xl/drawings/vmlDrawing7.vml?ContentType=application/vnd.openxmlformats-officedocument.vmlDrawing">
        <DigestMethod Algorithm="http://www.w3.org/2000/09/xmldsig#sha1"/>
        <DigestValue>PX87XgVDCeX90KoT1KnVbE/3xrk=</DigestValue>
      </Reference>
      <Reference URI="/xl/drawings/vmlDrawing8.vml?ContentType=application/vnd.openxmlformats-officedocument.vmlDrawing">
        <DigestMethod Algorithm="http://www.w3.org/2000/09/xmldsig#sha1"/>
        <DigestValue>aAvZD075boY8UFL73y1FYGpDVVs=</DigestValue>
      </Reference>
      <Reference URI="/xl/drawings/vmlDrawing9.vml?ContentType=application/vnd.openxmlformats-officedocument.vmlDrawing">
        <DigestMethod Algorithm="http://www.w3.org/2000/09/xmldsig#sha1"/>
        <DigestValue>qDrclkfcUJGoYMucvoYZhNJoy2E=</DigestValue>
      </Reference>
      <Reference URI="/xl/printerSettings/printerSettings1.bin?ContentType=application/vnd.openxmlformats-officedocument.spreadsheetml.printerSettings">
        <DigestMethod Algorithm="http://www.w3.org/2000/09/xmldsig#sha1"/>
        <DigestValue>0wnXZhEw75LN5ZrpS6Ls7AQZ6u8=</DigestValue>
      </Reference>
      <Reference URI="/xl/printerSettings/printerSettings2.bin?ContentType=application/vnd.openxmlformats-officedocument.spreadsheetml.printerSettings">
        <DigestMethod Algorithm="http://www.w3.org/2000/09/xmldsig#sha1"/>
        <DigestValue>0wnXZhEw75LN5ZrpS6Ls7AQZ6u8=</DigestValue>
      </Reference>
      <Reference URI="/xl/sharedStrings.xml?ContentType=application/vnd.openxmlformats-officedocument.spreadsheetml.sharedStrings+xml">
        <DigestMethod Algorithm="http://www.w3.org/2000/09/xmldsig#sha1"/>
        <DigestValue>JQArjn1XWS4xih1eRBrHFE1PfzY=</DigestValue>
      </Reference>
      <Reference URI="/xl/styles.xml?ContentType=application/vnd.openxmlformats-officedocument.spreadsheetml.styles+xml">
        <DigestMethod Algorithm="http://www.w3.org/2000/09/xmldsig#sha1"/>
        <DigestValue>dVxRzbEiyCjhZaKC6rSY0giUpGM=</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V14dKAlOJ5BrxH14yqHSB1KbJ4U=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X19uRqYenjAYrfkVHfsZVZbCORo=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JA9AMVebx6s2GrTCFTO1fuf6UXo=</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vFXZfUw0FE0diTwpeReHKCLOQb0=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1Oj3pj6Rse3sMIpN7YeNCYWDlwI=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CV8H4ts81kF7fgwm6KC6MHke0cc=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BcrIbDzTvR/skWmktY5jEP4qUzk=</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o4+HQGouCBa9yG+d+/MJkY5euIc=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5gKyEUNKc8ItCxh391Y5TbvONF4=</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Iv3LC6j1FF6/HK+b0CGlhUjhcyw=</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zNsZpsmF0zTzGMlM5Ub+qblJlfI=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/k+dPC4GbI/aImg5Zby3bd2YCa0=</DigestValue>
      </Reference>
      <Reference URI="/xl/worksheets/sheet1.xml?ContentType=application/vnd.openxmlformats-officedocument.spreadsheetml.worksheet+xml">
        <DigestMethod Algorithm="http://www.w3.org/2000/09/xmldsig#sha1"/>
        <DigestValue>/cR4thfa8yIlHOaV+HT0bxo9ryc=</DigestValue>
      </Reference>
      <Reference URI="/xl/worksheets/sheet10.xml?ContentType=application/vnd.openxmlformats-officedocument.spreadsheetml.worksheet+xml">
        <DigestMethod Algorithm="http://www.w3.org/2000/09/xmldsig#sha1"/>
        <DigestValue>ymbN1RF9P3KoEWhtdXHmFANvx1Q=</DigestValue>
      </Reference>
      <Reference URI="/xl/worksheets/sheet11.xml?ContentType=application/vnd.openxmlformats-officedocument.spreadsheetml.worksheet+xml">
        <DigestMethod Algorithm="http://www.w3.org/2000/09/xmldsig#sha1"/>
        <DigestValue>0iOz/F4s80ylPyHNbYnsteLiDd4=</DigestValue>
      </Reference>
      <Reference URI="/xl/worksheets/sheet12.xml?ContentType=application/vnd.openxmlformats-officedocument.spreadsheetml.worksheet+xml">
        <DigestMethod Algorithm="http://www.w3.org/2000/09/xmldsig#sha1"/>
        <DigestValue>JyamwmO11302x7g702nUoVDU3hw=</DigestValue>
      </Reference>
      <Reference URI="/xl/worksheets/sheet13.xml?ContentType=application/vnd.openxmlformats-officedocument.spreadsheetml.worksheet+xml">
        <DigestMethod Algorithm="http://www.w3.org/2000/09/xmldsig#sha1"/>
        <DigestValue>b/+BIWtOX5r+yh43YvelNg2KXdg=</DigestValue>
      </Reference>
      <Reference URI="/xl/worksheets/sheet2.xml?ContentType=application/vnd.openxmlformats-officedocument.spreadsheetml.worksheet+xml">
        <DigestMethod Algorithm="http://www.w3.org/2000/09/xmldsig#sha1"/>
        <DigestValue>G+tyz0+K/ke4AhNg7oAXhpXrJuw=</DigestValue>
      </Reference>
      <Reference URI="/xl/worksheets/sheet3.xml?ContentType=application/vnd.openxmlformats-officedocument.spreadsheetml.worksheet+xml">
        <DigestMethod Algorithm="http://www.w3.org/2000/09/xmldsig#sha1"/>
        <DigestValue>NCuPWdSwgUyeqKG+WmRaKCuRPH0=</DigestValue>
      </Reference>
      <Reference URI="/xl/worksheets/sheet4.xml?ContentType=application/vnd.openxmlformats-officedocument.spreadsheetml.worksheet+xml">
        <DigestMethod Algorithm="http://www.w3.org/2000/09/xmldsig#sha1"/>
        <DigestValue>NB76wW/91B7iHMlBLh6U27iHtjY=</DigestValue>
      </Reference>
      <Reference URI="/xl/worksheets/sheet5.xml?ContentType=application/vnd.openxmlformats-officedocument.spreadsheetml.worksheet+xml">
        <DigestMethod Algorithm="http://www.w3.org/2000/09/xmldsig#sha1"/>
        <DigestValue>6K5FKxAe1bHogtr//0BaQButXsI=</DigestValue>
      </Reference>
      <Reference URI="/xl/worksheets/sheet6.xml?ContentType=application/vnd.openxmlformats-officedocument.spreadsheetml.worksheet+xml">
        <DigestMethod Algorithm="http://www.w3.org/2000/09/xmldsig#sha1"/>
        <DigestValue>oHRpMYHYmoR25kjiSb+VnsmtEks=</DigestValue>
      </Reference>
      <Reference URI="/xl/worksheets/sheet7.xml?ContentType=application/vnd.openxmlformats-officedocument.spreadsheetml.worksheet+xml">
        <DigestMethod Algorithm="http://www.w3.org/2000/09/xmldsig#sha1"/>
        <DigestValue>cL/Czj1PPdfPLjCmuLbV7rJ7t+w=</DigestValue>
      </Reference>
      <Reference URI="/xl/worksheets/sheet8.xml?ContentType=application/vnd.openxmlformats-officedocument.spreadsheetml.worksheet+xml">
        <DigestMethod Algorithm="http://www.w3.org/2000/09/xmldsig#sha1"/>
        <DigestValue>Zb1C3brw2XqeKsCKoWPApm1DkrE=</DigestValue>
      </Reference>
      <Reference URI="/xl/worksheets/sheet9.xml?ContentType=application/vnd.openxmlformats-officedocument.spreadsheetml.worksheet+xml">
        <DigestMethod Algorithm="http://www.w3.org/2000/09/xmldsig#sha1"/>
        <DigestValue>c4Dt0opKSpjW28RNEKQIFlST/Wc=</DigestValue>
      </Reference>
    </Manifest>
    <SignatureProperties>
      <SignatureProperty Id="idSignatureTime" Target="#idPackageSignature">
        <mdssi:SignatureTime xmlns:mdssi="http://schemas.openxmlformats.org/package/2006/digital-signature">
          <mdssi:Format>YYYY-MM-DDThh:mm:ssTZD</mdssi:Format>
          <mdssi:Value>2023-07-07T10:18:37Z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16.0.10394/14</OfficeVersion>
          <ApplicationVersion>16.0.10399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2023-07-07T10:18:37Z</xd:SigningTime>
          <xd:SigningCertificate>
            <xd:Cert>
              <xd:CertDigest>
                <DigestMethod Algorithm="http://www.w3.org/2000/09/xmldsig#sha1"/>
                <DigestValue>+e6ZwXn22eTpPhodl8d2DUWb40A=</DigestValue>
              </xd:CertDigest>
              <xd:IssuerSerial>
                <X509IssuerName>CN=VNPT Certification Authority, OU=VNPT-CA Trust Network, O=VNPT Group, C=VN</X509IssuerName>
                <X509SerialNumber>111660364367410831900139329452866777228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Tong quat</vt:lpstr>
      <vt:lpstr>BCTaiSan_06027</vt:lpstr>
      <vt:lpstr>BCKetQuaHoatDong_06028</vt:lpstr>
      <vt:lpstr>BCDanhMucDauTu_06029</vt:lpstr>
      <vt:lpstr>BCHoatDongVay_06026</vt:lpstr>
      <vt:lpstr>Khac_06030</vt:lpstr>
      <vt:lpstr>TKGD_BDS</vt:lpstr>
      <vt:lpstr>HanMucTuDoanh_DTGTNN</vt:lpstr>
      <vt:lpstr>BCTaiSan_DTGTNN</vt:lpstr>
      <vt:lpstr>KetQuaHoatDong_DTGTNN</vt:lpstr>
      <vt:lpstr>DanhMucTaiSan_DTGTNN</vt:lpstr>
      <vt:lpstr>PhanHoiNHGS_06276</vt:lpstr>
      <vt:lpstr>SheetHidden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kt124</dc:creator>
  <cp:lastModifiedBy>Nickel</cp:lastModifiedBy>
  <dcterms:created xsi:type="dcterms:W3CDTF">2022-03-04T08:07:02Z</dcterms:created>
  <dcterms:modified xsi:type="dcterms:W3CDTF">2023-07-07T10:03:59Z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45c19771-a210-48a1-a490-7212c7808513_Enabled">
    <vt:lpwstr>true</vt:lpwstr>
  </property>
  <property fmtid="{D5CDD505-2E9C-101B-9397-08002B2CF9AE}" pid="5" name="MSIP_Label_45c19771-a210-48a1-a490-7212c7808513_SetDate">
    <vt:lpwstr>2022-04-07T11:26:27Z</vt:lpwstr>
  </property>
  <property fmtid="{D5CDD505-2E9C-101B-9397-08002B2CF9AE}" pid="6" name="MSIP_Label_45c19771-a210-48a1-a490-7212c7808513_Method">
    <vt:lpwstr>Standard</vt:lpwstr>
  </property>
  <property fmtid="{D5CDD505-2E9C-101B-9397-08002B2CF9AE}" pid="7" name="MSIP_Label_45c19771-a210-48a1-a490-7212c7808513_Name">
    <vt:lpwstr>Public</vt:lpwstr>
  </property>
  <property fmtid="{D5CDD505-2E9C-101B-9397-08002B2CF9AE}" pid="8" name="MSIP_Label_45c19771-a210-48a1-a490-7212c7808513_SiteId">
    <vt:lpwstr>205877dd-7b52-42a0-8696-07cbd63de0f4</vt:lpwstr>
  </property>
  <property fmtid="{D5CDD505-2E9C-101B-9397-08002B2CF9AE}" pid="9" name="MSIP_Label_45c19771-a210-48a1-a490-7212c7808513_ActionId">
    <vt:lpwstr>bbb6f398-33de-4c6c-b8e5-4730f697ddc1</vt:lpwstr>
  </property>
  <property fmtid="{D5CDD505-2E9C-101B-9397-08002B2CF9AE}" pid="10" name="MSIP_Label_45c19771-a210-48a1-a490-7212c7808513_ContentBits">
    <vt:lpwstr>0</vt:lpwstr>
  </property>
</Properties>
</file>