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2. BAO CAO TUAN\"/>
    </mc:Choice>
  </mc:AlternateContent>
  <bookViews>
    <workbookView xWindow="0" yWindow="0" windowWidth="19440" windowHeight="10605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C6" i="3" l="1"/>
  <c r="C15" i="3" s="1"/>
  <c r="C4" i="3"/>
  <c r="C11" i="3" s="1"/>
  <c r="C12" i="3" s="1"/>
  <c r="A8" i="1" l="1"/>
  <c r="A43" i="5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  <c r="A37" i="5"/>
  <c r="C1" i="3" l="1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<sst xmlns="http://schemas.openxmlformats.org/spreadsheetml/2006/main" count="168" uniqueCount="85">
  <si>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</si>
  <si>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</si>
  <si>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</si>
  <si>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</si>
  <si>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</si>
  <si>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</si>
  <si>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</si>
  <si>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</si>
  <si>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</si>
  <si>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</si>
  <si>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</si>
  <si>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</si>
  <si>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</si>
  <si>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</si>
  <si>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</si>
  <si>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</si>
  <si>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</si>
  <si>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</si>
  <si>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</si>
  <si>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</si>
  <si>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</si>
  <si>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</si>
  <si>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</si>
  <si>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</si>
  <si>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</si>
  <si>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</si>
  <si>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</si>
  <si>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</si>
  <si>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</si>
  <si>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</si>
  <si>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</si>
  <si>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</si>
  <si>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</si>
  <si>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</si>
  <si>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</si>
  <si>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</si>
  <si>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</si>
  <si>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</si>
  <si>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</si>
  <si>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</si>
  <si>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</si>
  <si>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</si>
  <si>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</si>
  <si>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</si>
  <si>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</si>
  <si>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</si>
  <si>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</si>
  <si>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</si>
  <si>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</si>
  <si>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</si>
  <si>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</si>
  <si>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</si>
  <si>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</si>
  <si>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</si>
  <si>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</si>
  <si>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</si>
  <si>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</si>
  <si>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</si>
  <si>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</si>
  <si>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</si>
  <si>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</si>
  <si>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</si>
  <si>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</si>
  <si>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</si>
  <si>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</si>
  <si>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</si>
  <si>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</si>
  <si>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</si>
  <si>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</si>
  <si>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</si>
  <si>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</si>
  <si>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</si>
  <si>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</si>
  <si>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</si>
  <si>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</si>
  <si>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</si>
  <si>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</si>
  <si>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</si>
  <si>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</si>
  <si>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</si>
  <si>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</si>
  <si>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</si>
  <si>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</si>
  <si>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</si>
  <si>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
10/9/2023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</si>
</sst>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168" fontId="3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3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41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" fillId="0" borderId="0">
      <alignment vertical="center"/>
    </xf>
    <xf numFmtId="0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2" fillId="0" borderId="0"/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1" fontId="4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4" fontId="42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1" fillId="0" borderId="0"/>
    <xf numFmtId="0" fontId="44" fillId="0" borderId="0"/>
    <xf numFmtId="0" fontId="41" fillId="0" borderId="0"/>
    <xf numFmtId="37" fontId="45" fillId="0" borderId="0"/>
    <xf numFmtId="177" fontId="3" fillId="0" borderId="0" applyFill="0" applyBorder="0" applyAlignment="0"/>
    <xf numFmtId="0" fontId="46" fillId="0" borderId="0"/>
    <xf numFmtId="1" fontId="47" fillId="0" borderId="13" applyBorder="0"/>
    <xf numFmtId="168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3" fillId="0" borderId="0" quotePrefix="1" applyFont="0" applyFill="0" applyBorder="0" applyAlignment="0">
      <protection locked="0"/>
    </xf>
    <xf numFmtId="168" fontId="1" fillId="0" borderId="0" applyFont="0" applyFill="0" applyBorder="0" applyAlignment="0" applyProtection="0"/>
    <xf numFmtId="180" fontId="40" fillId="0" borderId="0"/>
    <xf numFmtId="181" fontId="48" fillId="0" borderId="0"/>
    <xf numFmtId="3" fontId="3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50" fillId="0" borderId="0" applyNumberFormat="0" applyAlignment="0"/>
    <xf numFmtId="182" fontId="51" fillId="0" borderId="0" applyFont="0" applyFill="0" applyBorder="0" applyAlignment="0" applyProtection="0"/>
    <xf numFmtId="0" fontId="3" fillId="0" borderId="0"/>
    <xf numFmtId="179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/>
    <xf numFmtId="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/>
    <xf numFmtId="0" fontId="52" fillId="0" borderId="0" applyNumberFormat="0" applyAlignment="0">
      <alignment horizontal="left"/>
    </xf>
    <xf numFmtId="189" fontId="32" fillId="0" borderId="0" applyFont="0" applyFill="0" applyBorder="0" applyAlignment="0" applyProtection="0"/>
    <xf numFmtId="2" fontId="3" fillId="0" borderId="0" applyFont="0" applyFill="0" applyBorder="0" applyAlignment="0" applyProtection="0"/>
    <xf numFmtId="190" fontId="32" fillId="0" borderId="17" applyFont="0" applyFill="0" applyBorder="0" applyProtection="0"/>
    <xf numFmtId="38" fontId="53" fillId="2" borderId="0" applyNumberFormat="0" applyBorder="0" applyAlignment="0" applyProtection="0"/>
    <xf numFmtId="0" fontId="54" fillId="0" borderId="0">
      <alignment horizontal="left"/>
    </xf>
    <xf numFmtId="0" fontId="55" fillId="0" borderId="18" applyNumberFormat="0" applyAlignment="0" applyProtection="0">
      <alignment horizontal="left" vertical="center"/>
    </xf>
    <xf numFmtId="0" fontId="55" fillId="0" borderId="15">
      <alignment horizontal="left" vertical="center"/>
    </xf>
    <xf numFmtId="14" fontId="56" fillId="35" borderId="19">
      <alignment horizontal="center" vertical="center" wrapText="1"/>
    </xf>
    <xf numFmtId="191" fontId="57" fillId="0" borderId="0">
      <protection locked="0"/>
    </xf>
    <xf numFmtId="191" fontId="57" fillId="0" borderId="0">
      <protection locked="0"/>
    </xf>
    <xf numFmtId="10" fontId="53" fillId="36" borderId="2" applyNumberFormat="0" applyBorder="0" applyAlignment="0" applyProtection="0"/>
    <xf numFmtId="177" fontId="58" fillId="37" borderId="0"/>
    <xf numFmtId="177" fontId="58" fillId="38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9" fillId="0" borderId="19"/>
    <xf numFmtId="192" fontId="60" fillId="0" borderId="20"/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1" fillId="0" borderId="0" applyFont="0" applyFill="0" applyBorder="0" applyAlignment="0" applyProtection="0"/>
    <xf numFmtId="0" fontId="62" fillId="0" borderId="0" applyNumberFormat="0" applyFont="0" applyFill="0" applyAlignment="0"/>
    <xf numFmtId="0" fontId="51" fillId="0" borderId="2"/>
    <xf numFmtId="0" fontId="40" fillId="0" borderId="0"/>
    <xf numFmtId="37" fontId="63" fillId="0" borderId="0"/>
    <xf numFmtId="0" fontId="64" fillId="0" borderId="2" applyNumberFormat="0" applyFont="0" applyFill="0" applyBorder="0" applyAlignment="0">
      <alignment horizontal="center"/>
    </xf>
    <xf numFmtId="197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2" fillId="0" borderId="0"/>
    <xf numFmtId="198" fontId="61" fillId="0" borderId="0" applyFont="0" applyFill="0" applyBorder="0" applyAlignment="0" applyProtection="0"/>
    <xf numFmtId="183" fontId="6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0"/>
    <xf numFmtId="14" fontId="43" fillId="0" borderId="0">
      <alignment horizontal="center" wrapText="1"/>
      <protection locked="0"/>
    </xf>
    <xf numFmtId="19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21" applyNumberFormat="0" applyBorder="0"/>
    <xf numFmtId="164" fontId="67" fillId="0" borderId="0"/>
    <xf numFmtId="0" fontId="66" fillId="0" borderId="0" applyNumberFormat="0" applyFont="0" applyFill="0" applyBorder="0" applyAlignment="0" applyProtection="0">
      <alignment horizontal="left"/>
    </xf>
    <xf numFmtId="200" fontId="3" fillId="0" borderId="0" applyNumberFormat="0" applyFill="0" applyBorder="0" applyAlignment="0" applyProtection="0">
      <alignment horizontal="left"/>
    </xf>
    <xf numFmtId="201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202" fontId="51" fillId="0" borderId="0" applyFont="0" applyFill="0" applyBorder="0" applyAlignment="0" applyProtection="0"/>
    <xf numFmtId="0" fontId="59" fillId="0" borderId="0"/>
    <xf numFmtId="40" fontId="69" fillId="0" borderId="0" applyBorder="0">
      <alignment horizontal="right"/>
    </xf>
    <xf numFmtId="203" fontId="51" fillId="0" borderId="14">
      <alignment horizontal="right" vertical="center"/>
    </xf>
    <xf numFmtId="204" fontId="51" fillId="0" borderId="14">
      <alignment horizontal="center"/>
    </xf>
    <xf numFmtId="3" fontId="70" fillId="0" borderId="22" applyNumberFormat="0" applyBorder="0" applyAlignment="0"/>
    <xf numFmtId="0" fontId="71" fillId="0" borderId="0" applyFill="0" applyBorder="0" applyProtection="0">
      <alignment horizontal="left" vertical="top"/>
    </xf>
    <xf numFmtId="195" fontId="51" fillId="0" borderId="0"/>
    <xf numFmtId="205" fontId="51" fillId="0" borderId="2"/>
    <xf numFmtId="0" fontId="72" fillId="39" borderId="2">
      <alignment horizontal="left" vertical="center"/>
    </xf>
    <xf numFmtId="164" fontId="73" fillId="0" borderId="12">
      <alignment horizontal="left" vertical="top"/>
    </xf>
    <xf numFmtId="164" fontId="39" fillId="0" borderId="16">
      <alignment horizontal="left" vertical="top"/>
    </xf>
    <xf numFmtId="0" fontId="74" fillId="0" borderId="16">
      <alignment horizontal="left" vertical="center"/>
    </xf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75" fillId="0" borderId="0">
      <alignment vertical="center"/>
    </xf>
    <xf numFmtId="166" fontId="76" fillId="0" borderId="0" applyFont="0" applyFill="0" applyBorder="0" applyAlignment="0" applyProtection="0"/>
    <xf numFmtId="167" fontId="76" fillId="0" borderId="0" applyFon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82" fillId="0" borderId="0"/>
    <xf numFmtId="0" fontId="62" fillId="0" borderId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83" fillId="0" borderId="0"/>
    <xf numFmtId="193" fontId="35" fillId="0" borderId="0" applyFont="0" applyFill="0" applyBorder="0" applyAlignment="0" applyProtection="0"/>
    <xf numFmtId="210" fontId="37" fillId="0" borderId="0" applyFont="0" applyFill="0" applyBorder="0" applyAlignment="0" applyProtection="0"/>
    <xf numFmtId="194" fontId="35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4" fillId="0" borderId="0">
      <alignment vertical="top"/>
    </xf>
    <xf numFmtId="0" fontId="85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  <xf numFmtId="0" fontId="1" fillId="0" borderId="0"/>
    <xf numFmtId="0" fontId="14" fillId="0" borderId="0"/>
    <xf numFmtId="168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</cellStyleXfs>
  <cellXfs count="3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8" fontId="8" fillId="0" borderId="1" xfId="1" applyFont="1" applyBorder="1" applyAlignment="1">
      <alignment horizontal="left"/>
    </xf>
    <xf numFmtId="169" fontId="8" fillId="0" borderId="1" xfId="1" applyNumberFormat="1" applyFont="1" applyBorder="1" applyAlignment="1">
      <alignment horizontal="left"/>
    </xf>
    <xf numFmtId="168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169" fontId="5" fillId="0" borderId="1" xfId="1" applyNumberFormat="1" applyFont="1" applyBorder="1" applyAlignment="1">
      <alignment horizontal="left"/>
    </xf>
    <xf numFmtId="169" fontId="5" fillId="3" borderId="2" xfId="4" applyNumberFormat="1" applyFont="1" applyFill="1" applyBorder="1" applyAlignment="1">
      <alignment horizontal="right" vertical="center" wrapText="1"/>
    </xf>
    <xf numFmtId="169" fontId="6" fillId="0" borderId="1" xfId="1" applyNumberFormat="1" applyFont="1" applyBorder="1" applyAlignment="1">
      <alignment horizontal="left"/>
    </xf>
    <xf numFmtId="168" fontId="5" fillId="0" borderId="1" xfId="1" applyFont="1" applyBorder="1" applyAlignment="1">
      <alignment horizontal="left"/>
    </xf>
    <xf numFmtId="169" fontId="86" fillId="3" borderId="2" xfId="98" applyNumberFormat="1" applyFont="1" applyFill="1" applyBorder="1" applyAlignment="1">
      <alignment horizontal="right" vertical="center" wrapText="1"/>
    </xf>
    <xf numFmtId="169" fontId="86" fillId="3" borderId="2" xfId="3" applyNumberFormat="1" applyFont="1" applyFill="1" applyBorder="1" applyAlignment="1">
      <alignment horizontal="right" vertical="center" wrapText="1"/>
    </xf>
    <xf numFmtId="168" fontId="86" fillId="3" borderId="2" xfId="5" applyFont="1" applyFill="1" applyBorder="1" applyAlignment="1">
      <alignment horizontal="right" vertical="center" wrapText="1"/>
    </xf>
    <xf numFmtId="168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8" fontId="5" fillId="0" borderId="1" xfId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2" fillId="0" borderId="0" xfId="0" applyFont="1"/>
    <xf numFmtId="169" fontId="5" fillId="0" borderId="1" xfId="1" applyNumberFormat="1" applyFont="1" applyBorder="1" applyAlignment="1">
      <alignment horizontal="center"/>
    </xf>
    <xf numFmtId="169" fontId="5" fillId="3" borderId="2" xfId="1" applyNumberFormat="1" applyFont="1" applyFill="1" applyBorder="1" applyAlignment="1">
      <alignment horizontal="center" vertical="center" wrapText="1"/>
    </xf>
    <xf numFmtId="169" fontId="5" fillId="0" borderId="1" xfId="1" applyNumberFormat="1" applyFont="1" applyBorder="1" applyAlignment="1">
      <alignment horizontal="right"/>
    </xf>
    <xf numFmtId="169" fontId="86" fillId="0" borderId="2" xfId="98" applyNumberFormat="1" applyFont="1" applyFill="1" applyBorder="1" applyAlignment="1">
      <alignment horizontal="right" vertical="center" wrapText="1"/>
    </xf>
    <xf numFmtId="169" fontId="5" fillId="0" borderId="1" xfId="1" applyNumberFormat="1" applyFont="1" applyFill="1" applyBorder="1" applyAlignment="1">
      <alignment horizontal="left"/>
    </xf>
    <xf numFmtId="10" fontId="5" fillId="0" borderId="1" xfId="2" applyNumberFormat="1" applyFont="1" applyBorder="1" applyAlignment="1">
      <alignment horizontal="right"/>
    </xf>
    <xf numFmtId="169" fontId="5" fillId="0" borderId="2" xfId="6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tabSelected="1" workbookViewId="0">
      <selection activeCell="F17" sqref="F17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4" t="s">
        <v>0</v>
      </c>
      <c r="B1" s="34"/>
      <c r="C1" s="34"/>
      <c r="D1" s="34"/>
    </row>
    <row r="2" spans="1:4" ht="15" customHeight="1">
      <c r="A2" s="1" t="s">
        <v>1</v>
      </c>
      <c r="B2" s="1" t="s">
        <v>1</v>
      </c>
      <c r="C2" s="2" t="s">
        <v>2</v>
      </c>
      <c r="D2" s="8">
        <v>45180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+D2+6</f>
        <v>45186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tr">
        <f>+"Ngày định giá/Ngày giao dịch: ngày "&amp;DAY(D3)+1&amp;" tháng "&amp;MONTH(D3)&amp;" năm "&amp;YEAR(D3)</f>
        <v>Ngày định giá/Ngày giao dịch: ngày 18 tháng 9 năm 2023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7" t="s">
        <v>19</v>
      </c>
      <c r="D17" s="37"/>
    </row>
    <row r="18" spans="1:4" ht="15" customHeight="1">
      <c r="A18" s="1" t="s">
        <v>1</v>
      </c>
      <c r="B18" s="1" t="s">
        <v>1</v>
      </c>
      <c r="C18" s="37" t="s">
        <v>20</v>
      </c>
      <c r="D18" s="37"/>
    </row>
    <row r="19" spans="1:4" ht="15" customHeight="1">
      <c r="A19" s="1" t="s">
        <v>1</v>
      </c>
      <c r="B19" s="1" t="s">
        <v>1</v>
      </c>
      <c r="C19" s="37" t="s">
        <v>21</v>
      </c>
      <c r="D19" s="37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5" t="s">
        <v>22</v>
      </c>
      <c r="B23" s="35"/>
      <c r="C23" s="35" t="s">
        <v>23</v>
      </c>
      <c r="D23" s="35"/>
    </row>
    <row r="24" spans="1:4" ht="15" customHeight="1">
      <c r="A24" s="36" t="s">
        <v>24</v>
      </c>
      <c r="B24" s="36"/>
      <c r="C24" s="36" t="s">
        <v>24</v>
      </c>
      <c r="D24" s="36"/>
    </row>
    <row r="25" spans="1:4" ht="15" customHeight="1">
      <c r="A25" s="37" t="s">
        <v>1</v>
      </c>
      <c r="B25" s="37"/>
      <c r="C25" s="37" t="s">
        <v>1</v>
      </c>
      <c r="D25" s="3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zoomScale="90" zoomScaleNormal="90" workbookViewId="0">
      <selection activeCell="J16" sqref="J16"/>
    </sheetView>
  </sheetViews>
  <sheetFormatPr defaultRowHeight="15"/>
  <cols>
    <col min="1" max="1" width="6.85546875" customWidth="1"/>
    <col min="2" max="2" width="91.28515625" customWidth="1"/>
    <col min="3" max="4" width="20.42578125" style="26" customWidth="1"/>
    <col min="5" max="5" width="5.140625" customWidth="1"/>
  </cols>
  <sheetData>
    <row r="1" spans="1:4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17/9/2023</v>
      </c>
      <c r="D1" s="13" t="s">
        <v>84</v>
      </c>
    </row>
    <row r="2" spans="1:4" ht="15" customHeight="1">
      <c r="A2" s="7" t="s">
        <v>42</v>
      </c>
      <c r="B2" s="7" t="s">
        <v>28</v>
      </c>
      <c r="C2" s="17"/>
      <c r="D2" s="17"/>
    </row>
    <row r="3" spans="1:4" ht="15" customHeight="1">
      <c r="A3" s="7" t="s">
        <v>9</v>
      </c>
      <c r="B3" s="7" t="s">
        <v>43</v>
      </c>
      <c r="C3" s="17"/>
      <c r="D3" s="17"/>
    </row>
    <row r="4" spans="1:4" ht="15" customHeight="1">
      <c r="A4" s="4" t="s">
        <v>29</v>
      </c>
      <c r="B4" s="4" t="s">
        <v>44</v>
      </c>
      <c r="C4" s="15">
        <f>D8</f>
        <v>169438637500</v>
      </c>
      <c r="D4" s="15">
        <v>169408571261</v>
      </c>
    </row>
    <row r="5" spans="1:4" ht="15" customHeight="1">
      <c r="A5" s="4" t="s">
        <v>31</v>
      </c>
      <c r="B5" s="4" t="s">
        <v>45</v>
      </c>
      <c r="C5" s="15"/>
      <c r="D5" s="15"/>
    </row>
    <row r="6" spans="1:4" ht="15" customHeight="1">
      <c r="A6" s="4" t="s">
        <v>33</v>
      </c>
      <c r="B6" s="4" t="s">
        <v>46</v>
      </c>
      <c r="C6" s="18">
        <f>D10</f>
        <v>13116.08</v>
      </c>
      <c r="D6" s="18">
        <v>13111.86</v>
      </c>
    </row>
    <row r="7" spans="1:4" ht="15" customHeight="1">
      <c r="A7" s="7" t="s">
        <v>12</v>
      </c>
      <c r="B7" s="7" t="s">
        <v>47</v>
      </c>
      <c r="C7" s="17"/>
      <c r="D7" s="17"/>
    </row>
    <row r="8" spans="1:4" ht="15" customHeight="1">
      <c r="A8" s="4" t="s">
        <v>36</v>
      </c>
      <c r="B8" s="4" t="s">
        <v>44</v>
      </c>
      <c r="C8" s="19">
        <v>169477774934</v>
      </c>
      <c r="D8" s="20">
        <v>169438637500</v>
      </c>
    </row>
    <row r="9" spans="1:4" ht="15" customHeight="1">
      <c r="A9" s="4" t="s">
        <v>38</v>
      </c>
      <c r="B9" s="4" t="s">
        <v>45</v>
      </c>
      <c r="C9" s="19"/>
      <c r="D9" s="16"/>
    </row>
    <row r="10" spans="1:4" ht="15" customHeight="1">
      <c r="A10" s="4" t="s">
        <v>40</v>
      </c>
      <c r="B10" s="4" t="s">
        <v>46</v>
      </c>
      <c r="C10" s="21">
        <v>13116.64</v>
      </c>
      <c r="D10" s="21">
        <v>13116.08</v>
      </c>
    </row>
    <row r="11" spans="1:4" ht="16.5" customHeight="1">
      <c r="A11" s="7" t="s">
        <v>15</v>
      </c>
      <c r="B11" s="7" t="s">
        <v>48</v>
      </c>
      <c r="C11" s="17">
        <f>C8-C4</f>
        <v>39137434</v>
      </c>
      <c r="D11" s="17">
        <v>30066239</v>
      </c>
    </row>
    <row r="12" spans="1:4" ht="15" customHeight="1">
      <c r="A12" s="4" t="s">
        <v>49</v>
      </c>
      <c r="B12" s="4" t="s">
        <v>50</v>
      </c>
      <c r="C12" s="27">
        <f>C11-C13</f>
        <v>7073524</v>
      </c>
      <c r="D12" s="27">
        <v>54510754</v>
      </c>
    </row>
    <row r="13" spans="1:4" ht="15" customHeight="1">
      <c r="A13" s="4" t="s">
        <v>51</v>
      </c>
      <c r="B13" s="4" t="s">
        <v>52</v>
      </c>
      <c r="C13" s="28">
        <v>32063910</v>
      </c>
      <c r="D13" s="33">
        <v>-24444515</v>
      </c>
    </row>
    <row r="14" spans="1:4" ht="15" customHeight="1">
      <c r="A14" s="4" t="s">
        <v>53</v>
      </c>
      <c r="B14" s="4" t="s">
        <v>54</v>
      </c>
      <c r="C14" s="15">
        <v>0</v>
      </c>
      <c r="D14" s="15">
        <v>0</v>
      </c>
    </row>
    <row r="15" spans="1:4" ht="15" customHeight="1">
      <c r="A15" s="7" t="s">
        <v>55</v>
      </c>
      <c r="B15" s="7" t="s">
        <v>56</v>
      </c>
      <c r="C15" s="22">
        <f>C10-C6</f>
        <v>0.55999999999949068</v>
      </c>
      <c r="D15" s="22">
        <v>4.2199999999993452</v>
      </c>
    </row>
    <row r="16" spans="1:4" ht="15" customHeight="1">
      <c r="A16" s="7" t="s">
        <v>57</v>
      </c>
      <c r="B16" s="7" t="s">
        <v>58</v>
      </c>
      <c r="C16" s="17"/>
      <c r="D16" s="17"/>
    </row>
    <row r="17" spans="1:4" ht="15" customHeight="1">
      <c r="A17" s="4" t="s">
        <v>59</v>
      </c>
      <c r="B17" s="4" t="s">
        <v>60</v>
      </c>
      <c r="C17" s="30">
        <v>169793947179</v>
      </c>
      <c r="D17" s="31">
        <v>169477065933</v>
      </c>
    </row>
    <row r="18" spans="1:4" ht="15" customHeight="1">
      <c r="A18" s="4" t="s">
        <v>61</v>
      </c>
      <c r="B18" s="4" t="s">
        <v>62</v>
      </c>
      <c r="C18" s="30">
        <v>159932850961</v>
      </c>
      <c r="D18" s="31">
        <v>159932850961</v>
      </c>
    </row>
    <row r="19" spans="1:4" ht="15" customHeight="1">
      <c r="A19" s="7" t="s">
        <v>63</v>
      </c>
      <c r="B19" s="7" t="s">
        <v>35</v>
      </c>
      <c r="C19" s="23"/>
      <c r="D19" s="23"/>
    </row>
    <row r="20" spans="1:4" ht="15" customHeight="1">
      <c r="A20" s="4" t="s">
        <v>64</v>
      </c>
      <c r="B20" s="4" t="s">
        <v>37</v>
      </c>
      <c r="C20" s="24">
        <v>0</v>
      </c>
      <c r="D20" s="24">
        <v>0</v>
      </c>
    </row>
    <row r="21" spans="1:4" ht="15" customHeight="1">
      <c r="A21" s="4" t="s">
        <v>65</v>
      </c>
      <c r="B21" s="4" t="s">
        <v>39</v>
      </c>
      <c r="C21" s="29">
        <v>0</v>
      </c>
      <c r="D21" s="24">
        <v>0</v>
      </c>
    </row>
    <row r="22" spans="1:4" ht="15" customHeight="1">
      <c r="A22" s="4" t="s">
        <v>66</v>
      </c>
      <c r="B22" s="4" t="s">
        <v>41</v>
      </c>
      <c r="C22" s="32">
        <v>0</v>
      </c>
      <c r="D22" s="32">
        <v>0</v>
      </c>
    </row>
    <row r="23" spans="1:4" ht="48" customHeight="1">
      <c r="A23" s="7" t="s">
        <v>67</v>
      </c>
      <c r="B23" s="14" t="s">
        <v>68</v>
      </c>
      <c r="C23" s="23"/>
      <c r="D23" s="23"/>
    </row>
    <row r="24" spans="1:4" ht="15" customHeight="1">
      <c r="A24" s="7" t="s">
        <v>9</v>
      </c>
      <c r="B24" s="7" t="s">
        <v>43</v>
      </c>
      <c r="C24" s="23"/>
      <c r="D24" s="23"/>
    </row>
    <row r="25" spans="1:4" ht="15" customHeight="1">
      <c r="A25" s="7" t="s">
        <v>12</v>
      </c>
      <c r="B25" s="7" t="s">
        <v>47</v>
      </c>
      <c r="C25" s="23"/>
      <c r="D25" s="23"/>
    </row>
    <row r="26" spans="1:4" ht="15" customHeight="1">
      <c r="A26" s="7" t="s">
        <v>15</v>
      </c>
      <c r="B26" s="7" t="s">
        <v>69</v>
      </c>
      <c r="C26" s="23"/>
      <c r="D26" s="23"/>
    </row>
    <row r="27" spans="1:4" ht="15" customHeight="1">
      <c r="A27" s="7" t="s">
        <v>55</v>
      </c>
      <c r="B27" s="7" t="s">
        <v>70</v>
      </c>
      <c r="C27" s="23" t="s">
        <v>71</v>
      </c>
      <c r="D27" s="23" t="s">
        <v>71</v>
      </c>
    </row>
    <row r="28" spans="1:4" ht="15" customHeight="1">
      <c r="A28" s="4" t="s">
        <v>72</v>
      </c>
      <c r="B28" s="4" t="s">
        <v>73</v>
      </c>
      <c r="C28" s="25"/>
      <c r="D28" s="25"/>
    </row>
    <row r="29" spans="1:4" ht="15" customHeight="1">
      <c r="A29" s="4" t="s">
        <v>74</v>
      </c>
      <c r="B29" s="4" t="s">
        <v>75</v>
      </c>
      <c r="C29" s="25"/>
      <c r="D29" s="25"/>
    </row>
    <row r="30" spans="1:4" ht="15" customHeight="1">
      <c r="A30" s="7" t="s">
        <v>57</v>
      </c>
      <c r="B30" s="7" t="s">
        <v>76</v>
      </c>
      <c r="C30" s="23"/>
      <c r="D30" s="23"/>
    </row>
    <row r="31" spans="1:4" ht="15" customHeight="1">
      <c r="A31" s="4" t="s">
        <v>59</v>
      </c>
      <c r="B31" s="4" t="s">
        <v>60</v>
      </c>
      <c r="C31" s="25"/>
      <c r="D31" s="25"/>
    </row>
    <row r="32" spans="1:4" ht="15" customHeight="1">
      <c r="A32" s="4" t="s">
        <v>61</v>
      </c>
      <c r="B32" s="4" t="s">
        <v>62</v>
      </c>
      <c r="C32" s="25"/>
      <c r="D32" s="25"/>
    </row>
    <row r="33" spans="1:4" ht="15" customHeight="1">
      <c r="A33" s="37" t="s">
        <v>77</v>
      </c>
      <c r="B33" s="37"/>
      <c r="C33" s="37"/>
      <c r="D33" s="37"/>
    </row>
    <row r="34" spans="1:4" ht="15" customHeight="1">
      <c r="A34" s="37" t="s">
        <v>78</v>
      </c>
      <c r="B34" s="37"/>
      <c r="C34" s="37"/>
      <c r="D34" s="3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{'SheetId':'0f0a93f5-60f7-4c27-9121-9ea290dd8334','UId':'7d8df9de-6ec3-46c6-a9cb-3bb3debdabc3','Col':3,'Row':4,'Format':'numberic','Value':'169438637500','TargetCode':''}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{'SheetId':'0f0a93f5-60f7-4c27-9121-9ea290dd8334','UId':'6878300a-c20f-462d-9746-1f03421f3475','Col':4,'Row':4,'Format':'numberic','Value':'169408571261','TargetCode':''}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{'SheetId':'0f0a93f5-60f7-4c27-9121-9ea290dd8334','UId':'cc99c128-86ca-47ff-b226-95c60d9beb91','Col':3,'Row':6,'Format':'numberic','Value':'13116.08','TargetCode':''}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{'SheetId':'0f0a93f5-60f7-4c27-9121-9ea290dd8334','UId':'c3bfcec2-e653-4f82-860b-803225fef5d1','Col':4,'Row':6,'Format':'numberic','Value':'13111.86','TargetCode':''}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{'SheetId':'0f0a93f5-60f7-4c27-9121-9ea290dd8334','UId':'1a4c42c9-725c-46f6-8a85-4bdbfb1f8740','Col':3,'Row':8,'Format':'numberic','Value':'169477774934','TargetCode':''}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{'SheetId':'0f0a93f5-60f7-4c27-9121-9ea290dd8334','UId':'102a5969-ecf0-48a6-9b4c-2ef748e27d05','Col':4,'Row':8,'Format':'numberic','Value':'169438637500','TargetCode':''}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{'SheetId':'0f0a93f5-60f7-4c27-9121-9ea290dd8334','UId':'0adef1d5-524d-427d-84c0-491fb70d8521','Col':3,'Row':10,'Format':'numberic','Value':'13116.64','TargetCode':''}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{'SheetId':'0f0a93f5-60f7-4c27-9121-9ea290dd8334','UId':'dfb17dcf-c5ba-4757-9b28-e20992bc4553','Col':4,'Row':10,'Format':'numberic','Value':'13116.08','TargetCode':''}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{'SheetId':'0f0a93f5-60f7-4c27-9121-9ea290dd8334','UId':'8c1be6bf-76a4-42d7-9fe4-f4822068d5a4','Col':3,'Row':11,'Format':'numberic','Value':'39137434','TargetCode':''}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{'SheetId':'0f0a93f5-60f7-4c27-9121-9ea290dd8334','UId':'45174d06-2d38-411d-96aa-79e2629d72fe','Col':4,'Row':11,'Format':'numberic','Value':'30066239','TargetCode':''}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{'SheetId':'0f0a93f5-60f7-4c27-9121-9ea290dd8334','UId':'47189bce-6760-48da-9fba-cbd16cc1da69','Col':3,'Row':12,'Format':'numberic','Value':'7073524','TargetCode':''}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{'SheetId':'0f0a93f5-60f7-4c27-9121-9ea290dd8334','UId':'54b90877-796c-44fd-b01c-bac401362c90','Col':4,'Row':12,'Format':'numberic','Value':'54510754','TargetCode':''}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{'SheetId':'0f0a93f5-60f7-4c27-9121-9ea290dd8334','UId':'b596263e-ac83-4575-a696-5d078fa3d3e4','Col':3,'Row':13,'Format':'numberic','Value':'32063910','TargetCode':''}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{'SheetId':'0f0a93f5-60f7-4c27-9121-9ea290dd8334','UId':'97dfbdb2-a540-49b5-997a-79b58e09a2ce','Col':4,'Row':13,'Format':'numberic','Value':'-24444515','TargetCode':''}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{'SheetId':'0f0a93f5-60f7-4c27-9121-9ea290dd8334','UId':'65ce3224-45ea-4d67-b5d4-ccf68f912368','Col':3,'Row':14,'Format':'numberic','Value':'0','TargetCode':''}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{'SheetId':'0f0a93f5-60f7-4c27-9121-9ea290dd8334','UId':'5525d219-249d-4035-9733-46d70ada035f','Col':4,'Row':14,'Format':'numberic','Value':'0','TargetCode':''}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{'SheetId':'0f0a93f5-60f7-4c27-9121-9ea290dd8334','UId':'99c444f1-5fe2-45a1-82fa-ae77b2e76c8c','Col':3,'Row':15,'Format':'numberic','Value':'0.559999999999491','TargetCode':''}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{'SheetId':'0f0a93f5-60f7-4c27-9121-9ea290dd8334','UId':'3c320467-dbd9-42b8-b876-53a4718cfc56','Col':4,'Row':15,'Format':'numberic','Value':'4.21999999999935','TargetCode':''}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{'SheetId':'0f0a93f5-60f7-4c27-9121-9ea290dd8334','UId':'b5f075a6-84c7-47a7-aca6-304f3e7f098b','Col':3,'Row':17,'Format':'numberic','Value':'169793947179','TargetCode':''}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{'SheetId':'0f0a93f5-60f7-4c27-9121-9ea290dd8334','UId':'4a3b5e69-6655-4a3c-91ad-151d0daffbbe','Col':4,'Row':17,'Format':'numberic','Value':'169477065933','TargetCode':''}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{'SheetId':'0f0a93f5-60f7-4c27-9121-9ea290dd8334','UId':'bc8aae90-3d32-424c-89d6-00637a1a5749','Col':3,'Row':18,'Format':'numberic','Value':'159932850961','TargetCode':''}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{'SheetId':'0f0a93f5-60f7-4c27-9121-9ea290dd8334','UId':'0712758c-ed69-4c11-ad9c-a1786f232e94','Col':4,'Row':18,'Format':'numberic','Value':'159932850961','TargetCode':''}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{'SheetId':'0f0a93f5-60f7-4c27-9121-9ea290dd8334','UId':'9d2538f9-f4fe-4678-a845-a343332a4000','Col':3,'Row':20,'Format':'numberic','Value':'0','TargetCode':''}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{'SheetId':'0f0a93f5-60f7-4c27-9121-9ea290dd8334','UId':'2aedc9fa-169e-4d63-8a5f-edb7276fb5de','Col':4,'Row':20,'Format':'numberic','Value':'0','TargetCode':''}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{'SheetId':'0f0a93f5-60f7-4c27-9121-9ea290dd8334','UId':'66104325-15b6-436e-8977-c1215983f874','Col':3,'Row':21,'Format':'numberic','Value':'0','TargetCode':''}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{'SheetId':'0f0a93f5-60f7-4c27-9121-9ea290dd8334','UId':'7db1f99a-6d4f-4763-baf8-36e5fd015757','Col':4,'Row':21,'Format':'numberic','Value':'0','TargetCode':''}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LzLGgUe/zEK7JwR7f87WaDrDDOw=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5x3VyCHpdTKCKD5lU/eqpA2gyEA=</DigestValue>
    </Reference>
  </SignedInfo>
  <SignatureValue>0wNr7bYSlF1gIIX5DPxfS09eyH+yp7eQMhvVogcc/GgmvxNC27K3M4rPCDNlF2u2QfqgyOddbyxv
JZG9BaFn0+apOmS87ReTrMxsBngMClIx1AjHs9dPtxPP+WYrd34FQTIsmIf/GFlTpx/Zxl/D8BvC
NpkTEn0xt8yTI6tbnpU=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5QZ+WgJ3e17Ql0KYl30uwjm+0Fw=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yTtbsg/zNozvuxff39QuDELK0SQ=</DigestValue>
      </Reference>
      <Reference URI="/xl/drawings/vmlDrawing2.vml?ContentType=application/vnd.openxmlformats-officedocument.vmlDrawing">
        <DigestMethod Algorithm="http://www.w3.org/2000/09/xmldsig#sha1"/>
        <DigestValue>DByqETZECp5HkV7yjqqGnBPwI3U=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Scnu3rau+Fg7w+cNYJcKS8KJgWc=</DigestValue>
      </Reference>
      <Reference URI="/xl/sharedStrings.xml?ContentType=application/vnd.openxmlformats-officedocument.spreadsheetml.sharedStrings+xml">
        <DigestMethod Algorithm="http://www.w3.org/2000/09/xmldsig#sha1"/>
        <DigestValue>YlYhX+xLMvleOpFGO1vY4hSa1DI=</DigestValue>
      </Reference>
      <Reference URI="/xl/styles.xml?ContentType=application/vnd.openxmlformats-officedocument.spreadsheetml.styles+xml">
        <DigestMethod Algorithm="http://www.w3.org/2000/09/xmldsig#sha1"/>
        <DigestValue>ZQ7RRlf3Wrtfoo5zf7UPwHfqs0A=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NYj+bE3YIb8WL1KYLG9dNXUVyAk=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VYx2drgR6dkMPnTwnvy8YewFKcM=</DigestValue>
      </Reference>
      <Reference URI="/xl/worksheets/sheet2.xml?ContentType=application/vnd.openxmlformats-officedocument.spreadsheetml.worksheet+xml">
        <DigestMethod Algorithm="http://www.w3.org/2000/09/xmldsig#sha1"/>
        <DigestValue>o1HPWlwT+Hgj7TeUzxwB+QnJpH4=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gyyS0gYEc5Q9d+p6Xd1JNUdOXSc=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2023-09-18T07:53:59Z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2023-09-18T07:53:59Z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X/l/UmXCRWs2YBdSdCa+6pVdzGDpIGzrBcWu+Xm3oNw=</DigestValue>
    </Reference>
    <Reference Type="http://www.w3.org/2000/09/xmldsig#Object" URI="#idOfficeObject">
      <DigestMethod Algorithm="http://www.w3.org/2001/04/xmlenc#sha256"/>
      <DigestValue>wV6zFw/jUJ4uWcuMETuUn9NYw6E+qo8f+PUl6xLUgIY=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Ax4ZFAtyt7mW2KjCJRWxaFQ6OM4tp1JWNDlAaCijXUM=</DigestValue>
    </Reference>
  </SignedInfo>
  <SignatureValue>SePAxbW9QkL7RRvGLsVIjFHMo713WfkFFtv3HoCLeVNgmCvEiKLoC1R/hkrzrQCgY84ZjqQ5403E
TTqWAVCInoKHVbXL8FBBlrPxQd18LgEmlQwPHN0qkZSrybUWEjvRjsdqMJJQnx2QTLKbPunnRXyZ
Gra+A5zDA3c7mx8NshTble44U0cS7SUJS4hk/sJcymyUJ3HpbsOTFsETdUO+02qg0+JhtkcqsvB0
IbGOFSfQggWcg7A1lQUDqqnLMss6PqCjMJUvhuzzkXmuN6msad7BUX5FbUP0oIwZfGXQgvJFOIAl
IX9z6pTjySi3Q15ndC0JCWgaOIfR9/3HOIS/VQ==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O8Va/mD/7hwbva0N4I376Zz7FJSNczWUckI1Wa6NHJw=</DigestValue>
      </Reference>
      <Reference URI="/xl/comments1.xml?ContentType=application/vnd.openxmlformats-officedocument.spreadsheetml.comments+xml">
        <DigestMethod Algorithm="http://www.w3.org/2001/04/xmlenc#sha256"/>
        <DigestValue>nNezNUBzRp+7JzOe0u43q7OCl0v502WgAMN+w0hVLUY=</DigestValue>
      </Reference>
      <Reference URI="/xl/comments2.xml?ContentType=application/vnd.openxmlformats-officedocument.spreadsheetml.comments+xml">
        <DigestMethod Algorithm="http://www.w3.org/2001/04/xmlenc#sha256"/>
        <DigestValue>YA/Tyi94aYHQH2zvUkijmr5DUdv5H0wkD1hyicZqFcs=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SYWqNPACVuAn+g2hRkdzLgKO+vJWIXBBLZ6wr33ZA18=</DigestValue>
      </Reference>
      <Reference URI="/xl/drawings/vmlDrawing2.vml?ContentType=application/vnd.openxmlformats-officedocument.vmlDrawing">
        <DigestMethod Algorithm="http://www.w3.org/2001/04/xmlenc#sha256"/>
        <DigestValue>8Ndh4e7h5Ise5uGd30PLhbjKO28/5z2l3p0Q+tYN1NA=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stjLV7e9S/m5Y9SW/4C+SyswxgwRmbvuemlRjDw8Gxc=</DigestValue>
      </Reference>
      <Reference URI="/xl/sharedStrings.xml?ContentType=application/vnd.openxmlformats-officedocument.spreadsheetml.sharedStrings+xml">
        <DigestMethod Algorithm="http://www.w3.org/2001/04/xmlenc#sha256"/>
        <DigestValue>Poh5DaJ+76BBnHPr3xlD48Uhj/LAtrJuPU6oGF7qdfM=</DigestValue>
      </Reference>
      <Reference URI="/xl/styles.xml?ContentType=application/vnd.openxmlformats-officedocument.spreadsheetml.styles+xml">
        <DigestMethod Algorithm="http://www.w3.org/2001/04/xmlenc#sha256"/>
        <DigestValue>kfQGKcPtIDWjXCgUmUr7Y+R3kaiA7CDgY14FPeXxC+0=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/l3srhVFR1uVB5Xsks2XfZYKeWLmjPmaGDMwOZgWA1s=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K7/YPpFqeHZ42Js2wiTlmninxM6hUqVHTN328D8i+4E=</DigestValue>
      </Reference>
      <Reference URI="/xl/worksheets/sheet2.xml?ContentType=application/vnd.openxmlformats-officedocument.spreadsheetml.worksheet+xml">
        <DigestMethod Algorithm="http://www.w3.org/2001/04/xmlenc#sha256"/>
        <DigestValue>3ZoiWP1AW7zNIPFibNNVmQWGFyArtfnco07w39DQuTY=</DigestValue>
      </Reference>
      <Reference URI="/xl/worksheets/sheet3.xml?ContentType=application/vnd.openxmlformats-officedocument.spreadsheetml.worksheet+xml">
        <DigestMethod Algorithm="http://www.w3.org/2001/04/xmlenc#sha256"/>
        <DigestValue>jz2eh7lVqGgYOibUo/NPaFjiMPVtlUqwED/u2X3S/VE=</DigestValue>
      </Reference>
      <Reference URI="/xl/worksheets/sheet4.xml?ContentType=application/vnd.openxmlformats-officedocument.spreadsheetml.worksheet+xml">
        <DigestMethod Algorithm="http://www.w3.org/2001/04/xmlenc#sha256"/>
        <DigestValue>YKvjtNvHoYGqhaE9S3EhNGRF+aNol1+9EkhOZGJ7RWw=</DigestValue>
      </Reference>
      <Reference URI="/xl/worksheets/sheet5.xml?ContentType=application/vnd.openxmlformats-officedocument.spreadsheetml.worksheet+xml">
        <DigestMethod Algorithm="http://www.w3.org/2001/04/xmlenc#sha256"/>
        <DigestValue>meB+p+Kn6WpxkY9mN99ZEFbnI54r32NF29x/nLMZj4o=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2023-09-18T08:01:12Z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16.0.10401/14</OfficeVersion>
          <ApplicationVersion>16.0.10401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2023-09-18T08:01:12Z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2023-09-18T07:16:13Z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