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2.xml" ContentType="application/vnd.openxmlformats-officedocument.spreadsheetml.comment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NDCF - QUY DAU TU TRAI PHIEU LINH HOAT VND - 20829030 - BIDB586666\4. BAO CAO DINH KY\1. BAO CAO NAV\2024.09.26\"/>
    </mc:Choice>
  </mc:AlternateContent>
  <bookViews>
    <workbookView xWindow="0" yWindow="0" windowWidth="23040" windowHeight="9075" activeTab="1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calcPr calcId="162913"/>
</workbook>
</file>

<file path=xl/calcChain.xml><?xml version="1.0" encoding="utf-8"?>
<calcChain xmlns="http://schemas.openxmlformats.org/spreadsheetml/2006/main">
  <c r="D3" i="1" l="1"/>
  <c r="A8" i="1" l="1"/>
  <c r="A1" i="5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</calcChain>
</file>

<file path=xl/comments1.xml><?xml version="1.0" encoding="utf-8"?>
<comments xmlns="http://schemas.openxmlformats.org/spreadsheetml/2006/main">
  <authors>
    <author/>
  </authors>
  <commentLis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<sst xmlns="http://schemas.openxmlformats.org/spreadsheetml/2006/main" count="174" uniqueCount="88">
  <si>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</si>
  <si>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</si>
  <si>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</si>
  <si>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</si>
  <si>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</si>
  <si>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</si>
  <si>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</si>
  <si>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</si>
  <si>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</si>
  <si>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</si>
  <si>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</si>
  <si>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</si>
  <si>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</si>
  <si>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</si>
  <si>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</si>
  <si>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</si>
  <si>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</si>
  <si>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</si>
  <si>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</si>
  <si>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</si>
  <si>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</si>
  <si>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</si>
  <si>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</si>
  <si>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</si>
  <si>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</si>
  <si>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</si>
  <si>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</si>
  <si>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</si>
  <si>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</si>
  <si>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</si>
  <si>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</si>
  <si>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</si>
  <si>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</si>
  <si>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</si>
  <si>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</si>
  <si>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</si>
  <si>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</si>
  <si>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</si>
  <si>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</si>
  <si>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</si>
  <si>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</si>
  <si>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</si>
  <si>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</si>
  <si>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</si>
  <si>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</si>
  <si>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</si>
  <si>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</si>
  <si>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</si>
  <si>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</si>
  <si>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</si>
  <si>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</si>
  <si>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</si>
  <si>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</si>
  <si>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</si>
  <si>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</si>
  <si>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</si>
  <si>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</si>
  <si>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</si>
  <si>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</si>
  <si>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</si>
  <si>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</si>
  <si>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</si>
  <si>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</si>
  <si>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</si>
  <si>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</si>
  <si>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</si>
  <si>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</si>
  <si>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</si>
  <si>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</si>
  <si>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</si>
  <si>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</si>
  <si>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</si>
  <si>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</si>
  <si>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</si>
  <si>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</si>
  <si>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</si>
  <si>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</si>
  <si>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</si>
  <si>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</si>
  <si>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</si>
  <si>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</si>
  <si>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</si>
  <si>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</si>
  <si>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Trái phiếu Linh hoạt VND</t>
  </si>
  <si>
    <t>104,066,435,956</t>
  </si>
  <si>
    <t>10,647.55</t>
  </si>
  <si>
    <t>104,054,794,179</t>
  </si>
  <si>
    <t>10,642.99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</si>
</sst>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</numFmts>
  <fonts count="1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3"/>
      <color theme="1"/>
      <name val="Times New Roman"/>
      <family val="1"/>
    </font>
    <font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37">
    <xf numFmtId="0" fontId="0" fillId="0" borderId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2" fillId="0" borderId="0"/>
    <xf numFmtId="164" fontId="4" fillId="0" borderId="0" applyFont="0" applyFill="0" applyBorder="0" applyAlignment="0" applyProtection="0"/>
    <xf numFmtId="0" fontId="4" fillId="0" borderId="0"/>
    <xf numFmtId="0" fontId="15" fillId="0" borderId="0"/>
    <xf numFmtId="164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6">
    <xf numFmtId="0" fontId="0" fillId="0" borderId="0" xfId="0"/>
    <xf numFmtId="0" fontId="6" fillId="0" borderId="0" xfId="0" applyFont="1" applyAlignment="1">
      <alignment horizontal="left"/>
    </xf>
    <xf numFmtId="0" fontId="7" fillId="0" borderId="0" xfId="0" applyFont="1" applyAlignment="1">
      <alignment horizontal="right"/>
    </xf>
    <xf numFmtId="0" fontId="8" fillId="0" borderId="1" xfId="0" applyFont="1" applyBorder="1" applyAlignment="1">
      <alignment horizontal="center" vertical="justify"/>
    </xf>
    <xf numFmtId="0" fontId="9" fillId="0" borderId="1" xfId="0" applyFont="1" applyBorder="1" applyAlignment="1">
      <alignment horizontal="left"/>
    </xf>
    <xf numFmtId="0" fontId="10" fillId="0" borderId="0" xfId="0" applyFont="1" applyAlignment="1">
      <alignment horizontal="left"/>
    </xf>
    <xf numFmtId="0" fontId="13" fillId="2" borderId="1" xfId="0" applyFont="1" applyFill="1" applyBorder="1" applyAlignment="1">
      <alignment horizontal="center"/>
    </xf>
    <xf numFmtId="0" fontId="14" fillId="0" borderId="1" xfId="0" applyFont="1" applyBorder="1" applyAlignment="1">
      <alignment horizontal="left"/>
    </xf>
    <xf numFmtId="14" fontId="6" fillId="0" borderId="0" xfId="0" applyNumberFormat="1" applyFont="1" applyAlignment="1">
      <alignment horizontal="left"/>
    </xf>
    <xf numFmtId="164" fontId="9" fillId="0" borderId="1" xfId="1" applyFont="1" applyBorder="1" applyAlignment="1">
      <alignment horizontal="left"/>
    </xf>
    <xf numFmtId="10" fontId="9" fillId="0" borderId="1" xfId="2" applyNumberFormat="1" applyFont="1" applyBorder="1" applyAlignment="1">
      <alignment horizontal="right"/>
    </xf>
    <xf numFmtId="165" fontId="16" fillId="3" borderId="2" xfId="3" applyNumberFormat="1" applyFont="1" applyFill="1" applyBorder="1" applyAlignment="1">
      <alignment horizontal="right" vertical="center" wrapText="1"/>
    </xf>
    <xf numFmtId="165" fontId="0" fillId="0" borderId="0" xfId="1" applyNumberFormat="1" applyFont="1"/>
    <xf numFmtId="165" fontId="0" fillId="0" borderId="0" xfId="0" applyNumberFormat="1"/>
    <xf numFmtId="43" fontId="0" fillId="0" borderId="0" xfId="0" applyNumberFormat="1"/>
    <xf numFmtId="0" fontId="14" fillId="0" borderId="3" xfId="0" applyFont="1" applyBorder="1" applyAlignment="1">
      <alignment horizontal="left"/>
    </xf>
    <xf numFmtId="0" fontId="7" fillId="2" borderId="4" xfId="0" applyFont="1" applyFill="1" applyBorder="1" applyAlignment="1">
      <alignment horizontal="center" wrapText="1"/>
    </xf>
    <xf numFmtId="0" fontId="0" fillId="0" borderId="2" xfId="0" applyBorder="1"/>
    <xf numFmtId="165" fontId="6" fillId="0" borderId="1" xfId="1" applyNumberFormat="1" applyFont="1" applyBorder="1" applyAlignment="1">
      <alignment horizontal="left"/>
    </xf>
    <xf numFmtId="14" fontId="17" fillId="0" borderId="0" xfId="0" applyNumberFormat="1" applyFont="1" applyAlignment="1">
      <alignment horizontal="left"/>
    </xf>
    <xf numFmtId="164" fontId="16" fillId="3" borderId="2" xfId="1" applyNumberFormat="1" applyFont="1" applyFill="1" applyBorder="1" applyAlignment="1">
      <alignment horizontal="right" vertical="center" wrapText="1"/>
    </xf>
    <xf numFmtId="14" fontId="6" fillId="0" borderId="0" xfId="0" applyNumberFormat="1" applyFont="1" applyAlignment="1">
      <alignment horizontal="left"/>
    </xf>
    <xf numFmtId="0" fontId="5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12" fillId="0" borderId="0" xfId="0" applyFont="1" applyAlignment="1">
      <alignment horizontal="center" vertical="justify"/>
    </xf>
    <xf numFmtId="0" fontId="6" fillId="0" borderId="0" xfId="0" applyFont="1" applyAlignment="1">
      <alignment horizontal="left"/>
    </xf>
  </cellXfs>
  <cellStyles count="37">
    <cellStyle name="Comma" xfId="1" builtinId="3"/>
    <cellStyle name="Comma 2" xfId="5"/>
    <cellStyle name="Comma 2 2" xfId="25"/>
    <cellStyle name="Comma 2 5" xfId="3"/>
    <cellStyle name="Comma 2 5 2" xfId="23"/>
    <cellStyle name="Comma 3" xfId="8"/>
    <cellStyle name="Comma 3 2" xfId="26"/>
    <cellStyle name="Comma 4" xfId="19"/>
    <cellStyle name="Comma 4 2" xfId="34"/>
    <cellStyle name="Comma 5" xfId="21"/>
    <cellStyle name="Comma 5 2" xfId="36"/>
    <cellStyle name="Comma 6" xfId="22"/>
    <cellStyle name="Currency [0] 2" xfId="10"/>
    <cellStyle name="Normal" xfId="0" builtinId="0"/>
    <cellStyle name="Normal 10" xfId="11"/>
    <cellStyle name="Normal 10 2" xfId="27"/>
    <cellStyle name="Normal 11" xfId="4"/>
    <cellStyle name="Normal 11 2" xfId="24"/>
    <cellStyle name="Normal 2" xfId="6"/>
    <cellStyle name="Normal 3" xfId="7"/>
    <cellStyle name="Normal 4" xfId="12"/>
    <cellStyle name="Normal 4 2" xfId="28"/>
    <cellStyle name="Normal 5" xfId="13"/>
    <cellStyle name="Normal 5 2" xfId="29"/>
    <cellStyle name="Normal 6" xfId="14"/>
    <cellStyle name="Normal 6 2" xfId="30"/>
    <cellStyle name="Normal 7" xfId="15"/>
    <cellStyle name="Normal 7 2" xfId="31"/>
    <cellStyle name="Normal 8" xfId="16"/>
    <cellStyle name="Normal 8 2" xfId="32"/>
    <cellStyle name="Normal 9" xfId="17"/>
    <cellStyle name="Normal 9 2" xfId="33"/>
    <cellStyle name="Percent" xfId="2" builtinId="5"/>
    <cellStyle name="Percent 2" xfId="9"/>
    <cellStyle name="Percent 3" xfId="18"/>
    <cellStyle name="Percent 4" xfId="20"/>
    <cellStyle name="Percent 4 2" xfId="3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5"/>
  <sheetViews>
    <sheetView view="pageBreakPreview" zoomScaleNormal="100" zoomScaleSheetLayoutView="100" workbookViewId="0">
      <selection activeCell="I15" sqref="I15"/>
    </sheetView>
  </sheetViews>
  <sheetFormatPr defaultRowHeight="12.75" x14ac:dyDescent="0.2"/>
  <cols>
    <col min="1" max="1" width="37" customWidth="1"/>
    <col min="2" max="2" width="7.42578125" customWidth="1"/>
    <col min="3" max="3" width="41.5703125" customWidth="1"/>
    <col min="4" max="4" width="46.140625" customWidth="1"/>
  </cols>
  <sheetData>
    <row r="1" spans="1:5" ht="30" customHeight="1" x14ac:dyDescent="0.2">
      <c r="A1" s="22" t="s">
        <v>0</v>
      </c>
      <c r="B1" s="22"/>
      <c r="C1" s="22"/>
      <c r="D1" s="22"/>
    </row>
    <row r="2" spans="1:5" ht="15" customHeight="1" x14ac:dyDescent="0.25">
      <c r="A2" s="1" t="s">
        <v>1</v>
      </c>
      <c r="B2" s="1" t="s">
        <v>1</v>
      </c>
      <c r="C2" s="2" t="s">
        <v>2</v>
      </c>
      <c r="D2" s="19">
        <v>45561</v>
      </c>
    </row>
    <row r="3" spans="1:5" ht="15" customHeight="1" x14ac:dyDescent="0.25">
      <c r="A3" s="1"/>
      <c r="B3" s="1" t="s">
        <v>1</v>
      </c>
      <c r="C3" s="2" t="s">
        <v>3</v>
      </c>
      <c r="D3" s="21">
        <f>IF(WEEKDAY(D2)=6,D2+2,D2)</f>
        <v>45561</v>
      </c>
      <c r="E3" s="8"/>
    </row>
    <row r="4" spans="1:5" ht="15" customHeight="1" x14ac:dyDescent="0.25">
      <c r="A4" s="1" t="s">
        <v>1</v>
      </c>
      <c r="B4" s="1" t="s">
        <v>1</v>
      </c>
      <c r="C4" s="1" t="s">
        <v>1</v>
      </c>
      <c r="D4" s="1" t="s">
        <v>1</v>
      </c>
    </row>
    <row r="5" spans="1:5" ht="15" customHeight="1" x14ac:dyDescent="0.25">
      <c r="A5" s="1" t="s">
        <v>82</v>
      </c>
      <c r="B5" s="1"/>
      <c r="C5" s="1"/>
      <c r="D5" s="1" t="s">
        <v>1</v>
      </c>
    </row>
    <row r="6" spans="1:5" ht="15" customHeight="1" x14ac:dyDescent="0.25">
      <c r="A6" s="1" t="s">
        <v>81</v>
      </c>
      <c r="B6" s="1"/>
      <c r="C6" s="1"/>
      <c r="D6" s="1" t="s">
        <v>1</v>
      </c>
    </row>
    <row r="7" spans="1:5" ht="15" customHeight="1" x14ac:dyDescent="0.25">
      <c r="A7" s="1" t="s">
        <v>83</v>
      </c>
      <c r="B7" s="1"/>
      <c r="C7" s="1"/>
      <c r="D7" s="1"/>
    </row>
    <row r="8" spans="1:5" ht="15" customHeight="1" x14ac:dyDescent="0.25">
      <c r="A8" s="1" t="str">
        <f>IF(D3=EOMONTH(D3,0),"Ngày định giá/Ngày giao dịch: ngày "&amp;DAY(WORKDAY(D3,1))&amp;" tháng "&amp;MONTH(WORKDAY(D3,1))&amp;" năm "&amp;YEAR(D3),"Ngày định giá/Ngày giao dịch: ngày "&amp;DAY(WORKDAY(D3,1))&amp;" tháng "&amp;MONTH(D3)&amp;" năm "&amp;YEAR(D3))</f>
        <v>Ngày định giá/Ngày giao dịch: ngày 27 tháng 9 năm 2024</v>
      </c>
      <c r="B8" s="1"/>
      <c r="C8" s="1"/>
      <c r="D8" s="1" t="s">
        <v>4</v>
      </c>
    </row>
    <row r="9" spans="1:5" ht="15" customHeight="1" x14ac:dyDescent="0.25">
      <c r="A9" s="1" t="s">
        <v>1</v>
      </c>
      <c r="B9" s="1" t="s">
        <v>1</v>
      </c>
      <c r="C9" s="1" t="s">
        <v>1</v>
      </c>
      <c r="D9" s="1" t="s">
        <v>5</v>
      </c>
    </row>
    <row r="10" spans="1:5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5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5" ht="15" customHeight="1" x14ac:dyDescent="0.25">
      <c r="A12" s="1" t="s">
        <v>1</v>
      </c>
      <c r="B12" s="3" t="s">
        <v>6</v>
      </c>
      <c r="C12" s="3" t="s">
        <v>7</v>
      </c>
      <c r="D12" s="3" t="s">
        <v>8</v>
      </c>
    </row>
    <row r="13" spans="1:5" ht="15" customHeight="1" x14ac:dyDescent="0.25">
      <c r="A13" s="1"/>
      <c r="B13" s="4" t="s">
        <v>9</v>
      </c>
      <c r="C13" s="4" t="s">
        <v>10</v>
      </c>
      <c r="D13" s="4" t="s">
        <v>11</v>
      </c>
    </row>
    <row r="14" spans="1:5" ht="15" customHeight="1" x14ac:dyDescent="0.25">
      <c r="A14" s="1"/>
      <c r="B14" s="4" t="s">
        <v>12</v>
      </c>
      <c r="C14" s="4" t="s">
        <v>13</v>
      </c>
      <c r="D14" s="4" t="s">
        <v>14</v>
      </c>
    </row>
    <row r="15" spans="1:5" ht="15" customHeight="1" x14ac:dyDescent="0.25">
      <c r="A15" s="1" t="s">
        <v>1</v>
      </c>
      <c r="B15" s="4" t="s">
        <v>15</v>
      </c>
      <c r="C15" s="4" t="s">
        <v>16</v>
      </c>
      <c r="D15" s="4" t="s">
        <v>17</v>
      </c>
    </row>
    <row r="16" spans="1:5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18</v>
      </c>
      <c r="C17" s="25" t="s">
        <v>19</v>
      </c>
      <c r="D17" s="25"/>
    </row>
    <row r="18" spans="1:4" ht="15" customHeight="1" x14ac:dyDescent="0.25">
      <c r="A18" s="1" t="s">
        <v>1</v>
      </c>
      <c r="B18" s="1" t="s">
        <v>1</v>
      </c>
      <c r="C18" s="25" t="s">
        <v>20</v>
      </c>
      <c r="D18" s="25"/>
    </row>
    <row r="19" spans="1:4" ht="15" customHeight="1" x14ac:dyDescent="0.25">
      <c r="A19" s="1" t="s">
        <v>1</v>
      </c>
      <c r="B19" s="1" t="s">
        <v>1</v>
      </c>
      <c r="C19" s="25" t="s">
        <v>21</v>
      </c>
      <c r="D19" s="25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2.25" customHeight="1" x14ac:dyDescent="0.2">
      <c r="A23" s="23" t="s">
        <v>22</v>
      </c>
      <c r="B23" s="23"/>
      <c r="C23" s="23" t="s">
        <v>23</v>
      </c>
      <c r="D23" s="23"/>
    </row>
    <row r="24" spans="1:4" ht="15" customHeight="1" x14ac:dyDescent="0.2">
      <c r="A24" s="24" t="s">
        <v>24</v>
      </c>
      <c r="B24" s="24"/>
      <c r="C24" s="24" t="s">
        <v>24</v>
      </c>
      <c r="D24" s="24"/>
    </row>
    <row r="25" spans="1:4" ht="15" customHeight="1" x14ac:dyDescent="0.25">
      <c r="A25" s="25" t="s">
        <v>1</v>
      </c>
      <c r="B25" s="25"/>
      <c r="C25" s="25" t="s">
        <v>1</v>
      </c>
      <c r="D25" s="25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23"/>
  <sheetViews>
    <sheetView tabSelected="1" view="pageBreakPreview" zoomScaleNormal="100" zoomScaleSheetLayoutView="100" workbookViewId="0">
      <selection activeCell="H28" sqref="H28"/>
    </sheetView>
  </sheetViews>
  <sheetFormatPr defaultRowHeight="12.75" x14ac:dyDescent="0.2"/>
  <cols>
    <col min="1" max="1" width="7.42578125" customWidth="1"/>
    <col min="2" max="2" width="54.85546875" customWidth="1"/>
    <col min="3" max="4" width="23.28515625" customWidth="1"/>
  </cols>
  <sheetData>
    <row r="1" spans="1:4" ht="33.75" customHeight="1" x14ac:dyDescent="0.25">
      <c r="A1" s="6" t="s">
        <v>6</v>
      </c>
      <c r="B1" s="6" t="s">
        <v>25</v>
      </c>
      <c r="C1" s="16" t="s">
        <v>26</v>
      </c>
      <c r="D1" s="16" t="s">
        <v>27</v>
      </c>
    </row>
    <row r="2" spans="1:4" ht="15" customHeight="1" x14ac:dyDescent="0.25">
      <c r="A2" s="7" t="s">
        <v>9</v>
      </c>
      <c r="B2" s="15" t="s">
        <v>28</v>
      </c>
      <c r="C2" s="17"/>
      <c r="D2" s="17"/>
    </row>
    <row r="3" spans="1:4" ht="15" customHeight="1" x14ac:dyDescent="0.25">
      <c r="A3" s="4" t="s">
        <v>29</v>
      </c>
      <c r="B3" s="4" t="s">
        <v>30</v>
      </c>
      <c r="C3" s="11" t="s">
        <v>86</v>
      </c>
      <c r="D3" s="11" t="s">
        <v>84</v>
      </c>
    </row>
    <row r="4" spans="1:4" ht="15" customHeight="1" x14ac:dyDescent="0.25">
      <c r="A4" s="4" t="s">
        <v>31</v>
      </c>
      <c r="B4" s="4" t="s">
        <v>32</v>
      </c>
      <c r="C4" s="11"/>
      <c r="D4" s="11"/>
    </row>
    <row r="5" spans="1:4" ht="15" customHeight="1" x14ac:dyDescent="0.25">
      <c r="A5" s="4" t="s">
        <v>33</v>
      </c>
      <c r="B5" s="4" t="s">
        <v>34</v>
      </c>
      <c r="C5" s="20" t="s">
        <v>87</v>
      </c>
      <c r="D5" s="20" t="s">
        <v>85</v>
      </c>
    </row>
    <row r="6" spans="1:4" ht="15" customHeight="1" x14ac:dyDescent="0.25">
      <c r="A6" s="7" t="s">
        <v>12</v>
      </c>
      <c r="B6" s="7" t="s">
        <v>35</v>
      </c>
      <c r="C6" s="7"/>
      <c r="D6" s="7"/>
    </row>
    <row r="7" spans="1:4" ht="15" customHeight="1" x14ac:dyDescent="0.25">
      <c r="A7" s="4" t="s">
        <v>36</v>
      </c>
      <c r="B7" s="4" t="s">
        <v>37</v>
      </c>
      <c r="C7" s="9">
        <v>0</v>
      </c>
      <c r="D7" s="9">
        <v>0</v>
      </c>
    </row>
    <row r="8" spans="1:4" ht="15" customHeight="1" x14ac:dyDescent="0.25">
      <c r="A8" s="4" t="s">
        <v>38</v>
      </c>
      <c r="B8" s="4" t="s">
        <v>39</v>
      </c>
      <c r="C8" s="18">
        <v>0</v>
      </c>
      <c r="D8" s="18">
        <v>0</v>
      </c>
    </row>
    <row r="9" spans="1:4" ht="15" customHeight="1" x14ac:dyDescent="0.25">
      <c r="A9" s="4" t="s">
        <v>40</v>
      </c>
      <c r="B9" s="4" t="s">
        <v>41</v>
      </c>
      <c r="C9" s="10">
        <v>0</v>
      </c>
      <c r="D9" s="10">
        <v>0</v>
      </c>
    </row>
    <row r="12" spans="1:4" x14ac:dyDescent="0.2">
      <c r="C12" s="12"/>
      <c r="D12" s="12"/>
    </row>
    <row r="13" spans="1:4" x14ac:dyDescent="0.2">
      <c r="C13" s="12"/>
      <c r="D13" s="12"/>
    </row>
    <row r="14" spans="1:4" x14ac:dyDescent="0.2">
      <c r="C14" s="12"/>
      <c r="D14" s="12"/>
    </row>
    <row r="15" spans="1:4" x14ac:dyDescent="0.2">
      <c r="C15" s="12"/>
      <c r="D15" s="12"/>
    </row>
    <row r="16" spans="1:4" x14ac:dyDescent="0.2">
      <c r="C16" s="12"/>
      <c r="D16" s="12"/>
    </row>
    <row r="17" spans="3:4" x14ac:dyDescent="0.2">
      <c r="C17" s="12"/>
      <c r="D17" s="12" t="s">
        <v>1</v>
      </c>
    </row>
    <row r="18" spans="3:4" x14ac:dyDescent="0.2">
      <c r="C18" s="12"/>
      <c r="D18" s="12"/>
    </row>
    <row r="19" spans="3:4" x14ac:dyDescent="0.2">
      <c r="C19" s="12"/>
      <c r="D19" s="12"/>
    </row>
    <row r="22" spans="3:4" x14ac:dyDescent="0.2">
      <c r="C22" s="13"/>
      <c r="D22" s="13"/>
    </row>
    <row r="23" spans="3:4" x14ac:dyDescent="0.2">
      <c r="C23" s="14"/>
      <c r="D23" s="14"/>
    </row>
  </sheetData>
  <pageMargins left="0.75" right="0.75" top="1" bottom="1" header="0.5" footer="0.5"/>
  <pageSetup scale="83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34"/>
  <sheetViews>
    <sheetView topLeftCell="A16" workbookViewId="0">
      <selection activeCell="B39" sqref="B39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</cols>
  <sheetData>
    <row r="1" spans="1:4" ht="15" customHeight="1" x14ac:dyDescent="0.25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 x14ac:dyDescent="0.25">
      <c r="A2" s="7" t="s">
        <v>42</v>
      </c>
      <c r="B2" s="7" t="s">
        <v>28</v>
      </c>
      <c r="C2" s="7"/>
      <c r="D2" s="7"/>
    </row>
    <row r="3" spans="1:4" ht="15" customHeight="1" x14ac:dyDescent="0.25">
      <c r="A3" s="7" t="s">
        <v>9</v>
      </c>
      <c r="B3" s="7" t="s">
        <v>43</v>
      </c>
      <c r="C3" s="7"/>
      <c r="D3" s="7"/>
    </row>
    <row r="4" spans="1:4" ht="15" customHeight="1" x14ac:dyDescent="0.25">
      <c r="A4" s="4" t="s">
        <v>29</v>
      </c>
      <c r="B4" s="4" t="s">
        <v>44</v>
      </c>
      <c r="C4" s="4"/>
      <c r="D4" s="4"/>
    </row>
    <row r="5" spans="1:4" ht="15" customHeight="1" x14ac:dyDescent="0.25">
      <c r="A5" s="4" t="s">
        <v>31</v>
      </c>
      <c r="B5" s="4" t="s">
        <v>45</v>
      </c>
      <c r="C5" s="4"/>
      <c r="D5" s="4"/>
    </row>
    <row r="6" spans="1:4" ht="15" customHeight="1" x14ac:dyDescent="0.25">
      <c r="A6" s="4" t="s">
        <v>33</v>
      </c>
      <c r="B6" s="4" t="s">
        <v>46</v>
      </c>
      <c r="C6" s="4"/>
      <c r="D6" s="4"/>
    </row>
    <row r="7" spans="1:4" ht="15" customHeight="1" x14ac:dyDescent="0.25">
      <c r="A7" s="7" t="s">
        <v>12</v>
      </c>
      <c r="B7" s="7" t="s">
        <v>47</v>
      </c>
      <c r="C7" s="7"/>
      <c r="D7" s="7"/>
    </row>
    <row r="8" spans="1:4" ht="15" customHeight="1" x14ac:dyDescent="0.25">
      <c r="A8" s="4" t="s">
        <v>36</v>
      </c>
      <c r="B8" s="4" t="s">
        <v>44</v>
      </c>
      <c r="C8" s="4"/>
      <c r="D8" s="4"/>
    </row>
    <row r="9" spans="1:4" ht="15" customHeight="1" x14ac:dyDescent="0.25">
      <c r="A9" s="4" t="s">
        <v>38</v>
      </c>
      <c r="B9" s="4" t="s">
        <v>45</v>
      </c>
      <c r="C9" s="4"/>
      <c r="D9" s="4"/>
    </row>
    <row r="10" spans="1:4" ht="15" customHeight="1" x14ac:dyDescent="0.25">
      <c r="A10" s="4" t="s">
        <v>40</v>
      </c>
      <c r="B10" s="4" t="s">
        <v>46</v>
      </c>
      <c r="C10" s="4"/>
      <c r="D10" s="4"/>
    </row>
    <row r="11" spans="1:4" ht="13.15" customHeight="1" x14ac:dyDescent="0.25">
      <c r="A11" s="7" t="s">
        <v>15</v>
      </c>
      <c r="B11" s="7" t="s">
        <v>48</v>
      </c>
      <c r="C11" s="7"/>
      <c r="D11" s="7"/>
    </row>
    <row r="12" spans="1:4" ht="15" customHeight="1" x14ac:dyDescent="0.25">
      <c r="A12" s="4" t="s">
        <v>49</v>
      </c>
      <c r="B12" s="4" t="s">
        <v>50</v>
      </c>
      <c r="C12" s="4"/>
      <c r="D12" s="4"/>
    </row>
    <row r="13" spans="1:4" ht="15" customHeight="1" x14ac:dyDescent="0.25">
      <c r="A13" s="4" t="s">
        <v>51</v>
      </c>
      <c r="B13" s="4" t="s">
        <v>52</v>
      </c>
      <c r="C13" s="4"/>
      <c r="D13" s="4"/>
    </row>
    <row r="14" spans="1:4" ht="15" customHeight="1" x14ac:dyDescent="0.25">
      <c r="A14" s="4" t="s">
        <v>53</v>
      </c>
      <c r="B14" s="4" t="s">
        <v>54</v>
      </c>
      <c r="C14" s="4"/>
      <c r="D14" s="4"/>
    </row>
    <row r="15" spans="1:4" ht="15" customHeight="1" x14ac:dyDescent="0.25">
      <c r="A15" s="7" t="s">
        <v>55</v>
      </c>
      <c r="B15" s="7" t="s">
        <v>56</v>
      </c>
      <c r="C15" s="7"/>
      <c r="D15" s="7"/>
    </row>
    <row r="16" spans="1:4" ht="15" customHeight="1" x14ac:dyDescent="0.25">
      <c r="A16" s="7" t="s">
        <v>57</v>
      </c>
      <c r="B16" s="7" t="s">
        <v>58</v>
      </c>
      <c r="C16" s="7"/>
      <c r="D16" s="7"/>
    </row>
    <row r="17" spans="1:4" ht="15" customHeight="1" x14ac:dyDescent="0.25">
      <c r="A17" s="4" t="s">
        <v>59</v>
      </c>
      <c r="B17" s="4" t="s">
        <v>60</v>
      </c>
      <c r="C17" s="4"/>
      <c r="D17" s="4"/>
    </row>
    <row r="18" spans="1:4" ht="15" customHeight="1" x14ac:dyDescent="0.25">
      <c r="A18" s="4" t="s">
        <v>61</v>
      </c>
      <c r="B18" s="4" t="s">
        <v>62</v>
      </c>
      <c r="C18" s="4"/>
      <c r="D18" s="4"/>
    </row>
    <row r="19" spans="1:4" ht="15" customHeight="1" x14ac:dyDescent="0.25">
      <c r="A19" s="7" t="s">
        <v>63</v>
      </c>
      <c r="B19" s="7" t="s">
        <v>35</v>
      </c>
      <c r="C19" s="7"/>
      <c r="D19" s="7"/>
    </row>
    <row r="20" spans="1:4" ht="15" customHeight="1" x14ac:dyDescent="0.25">
      <c r="A20" s="4" t="s">
        <v>64</v>
      </c>
      <c r="B20" s="4" t="s">
        <v>37</v>
      </c>
      <c r="C20" s="4"/>
      <c r="D20" s="4"/>
    </row>
    <row r="21" spans="1:4" ht="15" customHeight="1" x14ac:dyDescent="0.25">
      <c r="A21" s="4" t="s">
        <v>65</v>
      </c>
      <c r="B21" s="4" t="s">
        <v>39</v>
      </c>
      <c r="C21" s="4"/>
      <c r="D21" s="4"/>
    </row>
    <row r="22" spans="1:4" ht="15" customHeight="1" x14ac:dyDescent="0.25">
      <c r="A22" s="4" t="s">
        <v>66</v>
      </c>
      <c r="B22" s="4" t="s">
        <v>41</v>
      </c>
      <c r="C22" s="4"/>
      <c r="D22" s="4"/>
    </row>
    <row r="23" spans="1:4" ht="15" customHeight="1" x14ac:dyDescent="0.25">
      <c r="A23" s="7" t="s">
        <v>67</v>
      </c>
      <c r="B23" s="7" t="s">
        <v>68</v>
      </c>
      <c r="C23" s="7"/>
      <c r="D23" s="7"/>
    </row>
    <row r="24" spans="1:4" ht="15" customHeight="1" x14ac:dyDescent="0.25">
      <c r="A24" s="7" t="s">
        <v>9</v>
      </c>
      <c r="B24" s="7" t="s">
        <v>43</v>
      </c>
      <c r="C24" s="7"/>
      <c r="D24" s="7"/>
    </row>
    <row r="25" spans="1:4" ht="15" customHeight="1" x14ac:dyDescent="0.25">
      <c r="A25" s="7" t="s">
        <v>12</v>
      </c>
      <c r="B25" s="7" t="s">
        <v>47</v>
      </c>
      <c r="C25" s="7"/>
      <c r="D25" s="7"/>
    </row>
    <row r="26" spans="1:4" ht="15" customHeight="1" x14ac:dyDescent="0.25">
      <c r="A26" s="7" t="s">
        <v>15</v>
      </c>
      <c r="B26" s="7" t="s">
        <v>69</v>
      </c>
      <c r="C26" s="7"/>
      <c r="D26" s="7"/>
    </row>
    <row r="27" spans="1:4" ht="15" customHeight="1" x14ac:dyDescent="0.25">
      <c r="A27" s="7" t="s">
        <v>55</v>
      </c>
      <c r="B27" s="7" t="s">
        <v>70</v>
      </c>
      <c r="C27" s="7" t="s">
        <v>71</v>
      </c>
      <c r="D27" s="7" t="s">
        <v>71</v>
      </c>
    </row>
    <row r="28" spans="1:4" ht="15" customHeight="1" x14ac:dyDescent="0.25">
      <c r="A28" s="4" t="s">
        <v>72</v>
      </c>
      <c r="B28" s="4" t="s">
        <v>73</v>
      </c>
      <c r="C28" s="4"/>
      <c r="D28" s="4"/>
    </row>
    <row r="29" spans="1:4" ht="15" customHeight="1" x14ac:dyDescent="0.25">
      <c r="A29" s="4" t="s">
        <v>74</v>
      </c>
      <c r="B29" s="4" t="s">
        <v>75</v>
      </c>
      <c r="C29" s="4"/>
      <c r="D29" s="4"/>
    </row>
    <row r="30" spans="1:4" ht="15" customHeight="1" x14ac:dyDescent="0.25">
      <c r="A30" s="7" t="s">
        <v>57</v>
      </c>
      <c r="B30" s="7" t="s">
        <v>76</v>
      </c>
      <c r="C30" s="7"/>
      <c r="D30" s="7"/>
    </row>
    <row r="31" spans="1:4" ht="15" customHeight="1" x14ac:dyDescent="0.25">
      <c r="A31" s="4" t="s">
        <v>59</v>
      </c>
      <c r="B31" s="4" t="s">
        <v>60</v>
      </c>
      <c r="C31" s="4"/>
      <c r="D31" s="4"/>
    </row>
    <row r="32" spans="1:4" ht="15" customHeight="1" x14ac:dyDescent="0.25">
      <c r="A32" s="4" t="s">
        <v>61</v>
      </c>
      <c r="B32" s="4" t="s">
        <v>62</v>
      </c>
      <c r="C32" s="4"/>
      <c r="D32" s="4"/>
    </row>
    <row r="33" spans="1:4" ht="15" customHeight="1" x14ac:dyDescent="0.25">
      <c r="A33" s="25" t="s">
        <v>77</v>
      </c>
      <c r="B33" s="25"/>
      <c r="C33" s="25"/>
      <c r="D33" s="25"/>
    </row>
    <row r="34" spans="1:4" ht="15" customHeight="1" x14ac:dyDescent="0.25">
      <c r="A34" s="25" t="s">
        <v>78</v>
      </c>
      <c r="B34" s="25"/>
      <c r="C34" s="25"/>
      <c r="D34" s="25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29" sqref="C29"/>
    </sheetView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6</v>
      </c>
      <c r="B1" s="6" t="s">
        <v>79</v>
      </c>
      <c r="C1" s="6" t="s">
        <v>7</v>
      </c>
    </row>
    <row r="2" spans="1:3" ht="15" customHeight="1" x14ac:dyDescent="0.25">
      <c r="A2" s="4" t="s">
        <v>80</v>
      </c>
      <c r="B2" s="4" t="s">
        <v>80</v>
      </c>
      <c r="C2" s="4" t="s">
        <v>80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4),",'Row':",ROW(QuyDinhGia_HangNgay!C4),",","'Format':'numberic'",",'Value':'",SUBSTITUTE(QuyDinhGia_HangNgay!C4,"'","\'"),"','TargetCode':''}")</f>
        <v>{'SheetId':'532945ab-6ee2-445c-968d-e7f02eb76aac','UId':'45b08bd2-96ec-4c18-a8e8-9e7e47bac452','Col':3,'Row':4,'Format':'numberic','Value':'','TargetCode':''}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2),",'Row':",ROW(QuyDinhGia_HangNgay!D2),",","'Format':'numberic'",",'Value':'",SUBSTITUTE(QuyDinhGia_HangNgay!D2,"'","\'"),"','TargetCode':''}")</f>
        <v>{'SheetId':'532945ab-6ee2-445c-968d-e7f02eb76aac','UId':'d132f729-b6c1-49cf-b9f5-ab3e04e5d79b','Col':4,'Row':2,'Format':'numberic','Value':'','TargetCode':''}</v>
      </c>
    </row>
    <row r="3" spans="1:1" x14ac:dyDescent="0.2">
      <c r="A3" t="e">
        <f>CONCATENATE("{'SheetId':'532945ab-6ee2-445c-968d-e7f02eb76aac'",",","'UId':'1f175759-6dcd-4ce2-a463-54620d3cec54'",",'Col':",COLUMN(QuyDinhGia_HangNgay!#REF!),",'Row':",ROW(QuyDinhGia_HangNgay!#REF!),",","'Format':'numberic'",",'Value':'",SUBSTITUTE(QuyDinhGia_HangNgay!#REF!,"'","\'"),"','TargetCode':''}")</f>
        <v>#REF!</v>
      </c>
    </row>
    <row r="4" spans="1:1" x14ac:dyDescent="0.2">
      <c r="A4" t="e">
        <f>CONCATENATE("{'SheetId':'532945ab-6ee2-445c-968d-e7f02eb76aac'",",","'UId':'df63451e-4881-4f55-9d40-3ad3e6256289'",",'Col':",COLUMN(QuyDinhGia_HangNgay!#REF!),",'Row':",ROW(QuyDinhGia_HangNgay!#REF!),",","'Format':'numberic'",",'Value':'",SUBSTITUTE(QuyDinhGia_HangNgay!#REF!,"'","\'"),"','TargetCode':''}")</f>
        <v>#REF!</v>
      </c>
    </row>
    <row r="5" spans="1:1" x14ac:dyDescent="0.2">
      <c r="A5" t="e">
        <f>CONCATENATE("{'SheetId':'532945ab-6ee2-445c-968d-e7f02eb76aac'",",","'UId':'2eff2f57-bc8b-45eb-a1ab-ce1a46dd2e39'",",'Col':",COLUMN(QuyDinhGia_HangNgay!#REF!),",'Row':",ROW(QuyDinhGia_HangNgay!#REF!),",","'Format':'numberic'",",'Value':'",SUBSTITUTE(QuyDinhGia_HangNgay!#REF!,"'","\'"),"','TargetCode':''}")</f>
        <v>#REF!</v>
      </c>
    </row>
    <row r="6" spans="1:1" x14ac:dyDescent="0.2">
      <c r="A6" t="str">
        <f>CONCATENATE("{'SheetId':'532945ab-6ee2-445c-968d-e7f02eb76aac'",",","'UId':'14241584-115f-4a0b-853a-c294e7421148'",",'Col':",COLUMN(QuyDinhGia_HangNgay!D4),",'Row':",ROW(QuyDinhGia_HangNgay!D4),",","'Format':'numberic'",",'Value':'",SUBSTITUTE(QuyDinhGia_HangNgay!D4,"'","\'"),"','TargetCode':''}")</f>
        <v>{'SheetId':'532945ab-6ee2-445c-968d-e7f02eb76aac','UId':'14241584-115f-4a0b-853a-c294e7421148','Col':4,'Row':4,'Format':'numberic','Value':'','TargetCode':''}</v>
      </c>
    </row>
    <row r="7" spans="1:1" x14ac:dyDescent="0.2">
      <c r="A7" t="e">
        <f>CONCATENATE("{'SheetId':'532945ab-6ee2-445c-968d-e7f02eb76aac'",",","'UId':'8922bb11-1c36-45a2-b95e-d93a0bfb38a0'",",'Col':",COLUMN(QuyDinhGia_HangNgay!#REF!),",'Row':",ROW(QuyDinhGia_HangNgay!#REF!),",","'Format':'numberic'",",'Value':'",SUBSTITUTE(QuyDinhGia_HangNgay!#REF!,"'","\'"),"','TargetCode':''}")</f>
        <v>#REF!</v>
      </c>
    </row>
    <row r="8" spans="1:1" x14ac:dyDescent="0.2">
      <c r="A8" t="e">
        <f>CONCATENATE("{'SheetId':'532945ab-6ee2-445c-968d-e7f02eb76aac'",",","'UId':'0386b55c-340a-4ccd-b981-23c5ede5d6b8'",",'Col':",COLUMN(QuyDinhGia_HangNgay!#REF!),",'Row':",ROW(QuyDinhGia_HangNgay!#REF!),",","'Format':'numberic'",",'Value':'",SUBSTITUTE(QuyDinhGia_HangNgay!#REF!,"'","\'"),"','TargetCode':''}")</f>
        <v>#REF!</v>
      </c>
    </row>
    <row r="9" spans="1:1" x14ac:dyDescent="0.2">
      <c r="A9" t="str">
        <f>CONCATENATE("{'SheetId':'532945ab-6ee2-445c-968d-e7f02eb76aac'",",","'UId':'52cfa2aa-2e4e-4d9b-aa94-408ee6db76ba'",",'Col':",COLUMN(QuyDinhGia_HangNgay!C6),",'Row':",ROW(QuyDinhGia_HangNgay!C6),",","'Format':'numberic'",",'Value':'",SUBSTITUTE(QuyDinhGia_HangNgay!C6,"'","\'"),"','TargetCode':''}")</f>
        <v>{'SheetId':'532945ab-6ee2-445c-968d-e7f02eb76aac','UId':'52cfa2aa-2e4e-4d9b-aa94-408ee6db76ba','Col':3,'Row':6,'Format':'numberic','Value':'','TargetCode':''}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6),",'Row':",ROW(QuyDinhGia_HangNgay!D6),",","'Format':'numberic'",",'Value':'",SUBSTITUTE(QuyDinhGia_HangNgay!D6,"'","\'"),"','TargetCode':''}")</f>
        <v>{'SheetId':'532945ab-6ee2-445c-968d-e7f02eb76aac','UId':'9a5146c2-fdd2-41ce-9041-29ea7556319e','Col':4,'Row':6,'Format':'numberic','Value':'','TargetCode':''}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7),",'Row':",ROW(QuyDinhGia_HangNgay!C7),",","'Format':'numberic'",",'Value':'",SUBSTITUTE(QuyDinhGia_HangNgay!C7,"'","\'"),"','TargetCode':''}")</f>
        <v>{'SheetId':'532945ab-6ee2-445c-968d-e7f02eb76aac','UId':'0122b8e6-6e98-44a3-b5f5-62119cc28b58','Col':3,'Row':7,'Format':'numberic','Value':'0','TargetCode':''}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7),",'Row':",ROW(QuyDinhGia_HangNgay!D7),",","'Format':'numberic'",",'Value':'",SUBSTITUTE(QuyDinhGia_HangNgay!D7,"'","\'"),"','TargetCode':''}")</f>
        <v>{'SheetId':'532945ab-6ee2-445c-968d-e7f02eb76aac','UId':'168f3043-fb6e-4c8d-b2e8-aadbc57d62ae','Col':4,'Row':7,'Format':'numberic','Value':'0','TargetCode':''}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8),",'Row':",ROW(QuyDinhGia_HangNgay!C8),",","'Format':'numberic'",",'Value':'",SUBSTITUTE(QuyDinhGia_HangNgay!C8,"'","\'"),"','TargetCode':''}")</f>
        <v>{'SheetId':'532945ab-6ee2-445c-968d-e7f02eb76aac','UId':'dc373327-812c-4574-a89b-45e7962c83f9','Col':3,'Row':8,'Format':'numberic','Value':'0','TargetCode':''}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8),",'Row':",ROW(QuyDinhGia_HangNgay!D8),",","'Format':'numberic'",",'Value':'",SUBSTITUTE(QuyDinhGia_HangNgay!D8,"'","\'"),"','TargetCode':''}")</f>
        <v>{'SheetId':'532945ab-6ee2-445c-968d-e7f02eb76aac','UId':'61429e25-1f7f-4225-afcd-4f77120fa043','Col':4,'Row':8,'Format':'numberic','Value':'0','TargetCode':''}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9),",'Row':",ROW(QuyDinhGia_HangNgay!C9),",","'Format':'numberic'",",'Value':'",SUBSTITUTE(QuyDinhGia_HangNgay!C9,"'","\'"),"','TargetCode':''}")</f>
        <v>{'SheetId':'532945ab-6ee2-445c-968d-e7f02eb76aac','UId':'edff4b95-f346-4d9f-b0ef-26cf1f17b229','Col':3,'Row':9,'Format':'numberic','Value':'0','TargetCode':''}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9),",'Row':",ROW(QuyDinhGia_HangNgay!D9),",","'Format':'numberic'",",'Value':'",SUBSTITUTE(QuyDinhGia_HangNgay!D9,"'","\'"),"','TargetCode':''}")</f>
        <v>{'SheetId':'532945ab-6ee2-445c-968d-e7f02eb76aac','UId':'2d8d3015-7339-4a4c-89aa-d8c5184315f6','Col':4,'Row':9,'Format':'numberic','Value':'0','TargetCode':''}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H2IRaLiG2jOUQroUC28lPHrjeyv/YknpSuLd9tt3sdU=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P4+szE/2pbgtQwyFoVaRx+YIBU98vErryyERXQ5ZyIY=</DigestValue>
    </Reference>
  </SignedInfo>
  <SignatureValue>CV066vtMQeNc+otJEQCWcLJuNh6+PRJx2t6uxmff5U8Ve3cXUWInFbgDA43A0JBaSEAp2TFf9A1K
CAs/5z11qwuzOnkSkk7u4AsIkDcOE4GTMRdvNBbK7noFpS4t+nwJ4yezG18cc/WsruwIFlsRdbse
a9HWeT6kj018/Vud1aJcW/PM6mSLFY36p6KQFl4kNm2Yh58jmia8d+CS06nNiJv72Tug8OVm1bL9
4Kkrf1YM6LmzhmGhPD+hhRy1cZ1kUf/j7Wu9PpHBArGZihGUDKaI3NpSe+SJIbHSWwH23JerxxVP
e8M1yQIzSrcXC3W3WTb4HXyZkKL3myNAnAPTaw==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ujOK5Z2nEJ/ae+7U6SM1OE+3qXsd4I72vTEvkTzXU/Y=</DigestValue>
      </Reference>
      <Reference URI="/xl/comments1.xml?ContentType=application/vnd.openxmlformats-officedocument.spreadsheetml.comments+xml">
        <DigestMethod Algorithm="http://www.w3.org/2001/04/xmlenc#sha256"/>
        <DigestValue>vHGfVgjVjDZPhXJy1SSyI46QkbEfNoa2r4KOI2SfFgQ=</DigestValue>
      </Reference>
      <Reference URI="/xl/comments2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ChLJBaSDPiEr+L1Rz6fN8WxDDsU3bNf83sZFtenPt7E=</DigestValue>
      </Reference>
      <Reference URI="/xl/drawings/vmlDrawing2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3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areEYYUBPCGDJVRd5ZDbbji14Wu9UPrSFwu6KKaEuqM=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areEYYUBPCGDJVRd5ZDbbji14Wu9UPrSFwu6KKaEuqM=</DigestValue>
      </Reference>
      <Reference URI="/xl/sharedStrings.xml?ContentType=application/vnd.openxmlformats-officedocument.spreadsheetml.sharedStrings+xml">
        <DigestMethod Algorithm="http://www.w3.org/2001/04/xmlenc#sha256"/>
        <DigestValue>uZqxOOHSMM//ad3ec3CUS7uAVwxGJUJvgflmhGH28Ws=</DigestValue>
      </Reference>
      <Reference URI="/xl/styles.xml?ContentType=application/vnd.openxmlformats-officedocument.spreadsheetml.styles+xml">
        <DigestMethod Algorithm="http://www.w3.org/2001/04/xmlenc#sha256"/>
        <DigestValue>RQQ3tPNZLPxEvVdsU9A9dYLT4O0C0Vq30oMeEsP0RAE=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jKt+z/3CzUDJgbgGiQWHHmEvOThi1LaWn+Q/CTAm9Pw=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f7v4WVRRWx/PJGtpTAWGAs0vZxvq8Kyex/G0jPhbmPQ=</DigestValue>
      </Reference>
      <Reference URI="/xl/worksheets/sheet2.xml?ContentType=application/vnd.openxmlformats-officedocument.spreadsheetml.worksheet+xml">
        <DigestMethod Algorithm="http://www.w3.org/2001/04/xmlenc#sha256"/>
        <DigestValue>NY6CyqM+0ttCtpINHh0Y8Y6wWhJuNSDoqNaNJ1Y0Imc=</DigestValue>
      </Reference>
      <Reference URI="/xl/worksheets/sheet3.xml?ContentType=application/vnd.openxmlformats-officedocument.spreadsheetml.worksheet+xml">
        <DigestMethod Algorithm="http://www.w3.org/2001/04/xmlenc#sha256"/>
        <DigestValue>8Stvq43MlAm7xsSI3BwevYE+VUG31bPloTomBXRlAvg=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Du9xEPa8oVWEtu4p7c2TPzrsdAkJq77JAPeJ/M/4pM8=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2024-09-30T09:17:37Z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2024-09-30T09:17:37Z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MzCCBBugAwIBAgIQT+7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/KbcfayrvhB8e8ZybQrVoXDP4izMgwwnsPFjzg8DlVpdNRrC+NjywU1tBHq03qMQYJgvN+1O9IQoZvX9BVruYHXIQnpEfputwrjYBU2CS4zOyuzwYdexVIGSheib2AhGmTIvvSS+J+5yIy4X/ucJUKsEgaoMokT7ertnczuhVKX1XuYAA94jiYJCQmPnmTLEV0rM9HFAnNpKTcpMRfNIDQHLB3KXhTXUI1uKpe1pWPrXJEpNHdeKjwi2PJPU53qg+zhQTcmZtWGWR5c/GbUDasBoMXT4NQjAgMBAAGjggGnMIIBozBCBggrBgEFBQcBAQQ2MDQwMgYIKwYBBQUHMAKGJmh0dHBzOi8vcm9vdGNhLmdvdi52bi9jcnQvdm5yY2EyNTYucDdi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/BAgwBgEB/wIBADA3BgNVHR8EMDAuMCygKqAohiZodHRwczovL3Jvb3RjYS5nb3Yudm4vY3JsL3ZucmNhMjU2LmNybDAOBgNVHQ8BAf8EBAMCAYYwHQYDVR0OBBYEFLZNa2vWpp007TI57EJUrL4yY9hxMA0GCSqGSIb3DQEBCwUAA4ICAQAy80uZED/QGUdqC3qVis0tYbpVpQsxWzOej0P90c+jCakRWgOLCIF3drEgc+4ruOMM5ISVR67axQ7eEq6vv4zqt1pxzoWG7sx8utPJw5fk8Zr2/Zzjh2jvtlaP9wPTJt1HcEhlFQXCTn2eO1C+P7VB9iRcWCIlV8OzbP5/9EjC/1WexL5FBCz6+9Pf4BHHMKDHOPKY5szHGT5yOOzb+nkqLfKVIy8x05+EaZsy6CctWeTTXQHe7ANMb7i1U2tK7YFLX3w/GtdtjBwMYWGaW+lp22Qmx8jq534x5nGefu1cO/tazufAzKNFpOr9nicaZe0sZEEN9wyCcYEdpy9ZniYfKdepCNRcsL/YFLSwhs3oTrko4zVuEZKB7Jh+WoaRLgpe2YXR5lVvT1wHiiTJQZQx9HPzROSTJOVe97AILmz44lVLCzWARdUfDgM0M7zMlG/Jr8n0iFYBnDxZAZUbiVlFrHKxOp6m6OSvloJvHc/IX4WgvSliYQB25FMwydTcqpBgP0V5np0KneZeOK/gSn1pHjTAtQrdYoGsC2p3KtbB58YOBCNpTtLpx9FxnN/8YnHUbsiz2xGqz8nO9VwnzIiYKgmxtltEebRf1R904u6Sa9LGbgj4xkz/W0lz1jA7m/vc9WoGPqqv1AbkB8Yylmz/Cu+CmQ1AxnFFwhUL5ZgveQ==</xd:EncapsulatedX509Certificate>
          </xd:CertificateValues>
        </xd:UnsignedSignatureProperties>
      </xd:Un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9CWD6ytDjWL/Js4RPaFPqQIGM38xxeiCQdeAZE1cZwE=</DigestValue>
    </Reference>
    <Reference Type="http://www.w3.org/2000/09/xmldsig#Object" URI="#idOfficeObject">
      <DigestMethod Algorithm="http://www.w3.org/2001/04/xmlenc#sha256"/>
      <DigestValue>WoCxWGdf9ktBAZjEpznC6OSy4IbDqLchw9tnr7bF1hQ=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srVOk2pjO1SQL7JkRU//KwgkCJ6PrTf9Par7gJj42gQ=</DigestValue>
    </Reference>
  </SignedInfo>
  <SignatureValue>bWfBpF1vyhivqwPRAvP887IWRjYY7624ydZN7oN9Yq560qw7DNrVrS5Y4U3Xu5RZmkq4jxFyLTP6
8W3zT+qNwuJChSrtbJpmDTn4zDcokf8xOUXbH9w70lglLGb5cULMb2AXEQKDRC1u/K9M19dUN1ko
reZPTxSoQKCz+P07BuiKvyVaCB/CicWGm4MGPnqnVOfWTiW+yK1ZFz7mJRgmNozvKfn+e3TcSmjL
HdmzKI2pqz5aTrpfeFKQsQGTa1WcomuNht0GStOAh4137ghXv0oZD7oLsUjHyoQM3vy8sAotxqLF
FVWY4n7/6ds5qwBeY+HNrpPzuOunupzuqgrPTw==</SignatureValue>
  <KeyInfo>
    <X509Data>
      <X509Certificate>MIIFezCCBGOgAwIBAgIQVAEBAWkTOOyaUVaIwAAlXDANBgkqhkiG9w0BAQsFADBcMQswCQYDVQQGEwJWTjEzMDEGA1UECgwqVklFVE5BTSBQT1NUUyBBTkQgVEVMRUNPTU1VTklDQVRJT05TIEdST1VQMRgwFgYDVQQDDA9WTlBULUNBIFNIQS0yNTYwHhcNMjQwNzE4MTAzNTAwWhcNMjUwNzI4MTEwOTQ3WjCBvTELMAkGA1UEBhMCVk4xEjAQBgNVBAgMCUjDgCBO4buYSTEeMBwGA1UEBwwVUXXhuq1uIEhhaSBCw6AgVHLGsG5nMVowWAYDVQQDDFFDw5RORyBUWSBUTkhIIE3hu5hUIFRIw4BOSCBWScOKTiBRVeG6ok4gTMOdIFFV4bu4IMSQ4bqmVSBUxq8gQ0jhu6hORyBLSE/DgU4gSS5QLkExHjAcBgoJkiaJk/IsZAEBDA5NU1Q6MDEwMjcwMzE3ODCCASIwDQYJKoZIhvcNAQEBBQADggEPADCCAQoCggEBAM4LxwgpV30Ky1cRktuwCIuJ2Ep5YKhhWsU3V/xObdrBwIDWOqIXVqa+2MhObQvjekXRg7cRgbRC1eszihwusj7PowdGtmHVp++CD3eWj3VGURg67Hlo+HFlu2S65vmhUFfGOsq85jGndrRtpEhar+3Vc7dImup8BeiisVVQna1b/5PWllY3KmORy7JL1xON05qNN2Xbbuy7A/ZhGUt5fcLieXo4DEERxK66wdi7+/pHDEHz3uRwBiTQTmxwhmuP48BdVK1QTiHGr8MqUhQdTyxiwaNRObPh15KtlE/GGJ4fpJCK5+WA/2tVOULh5p04RVSXlEjhG6d+QjdQ+cIp/pUCAwEAAaOCAdUwggHRMH4GCCsGAQUFBwEBBHIwcDA5BggrBgEFBQcwAoYtaHR0cDovL3B1Yi52bnB0LWNhLnZuL2NlcnRzL3ZucHRjYS1zaGEyNTYuY2VyMDMGCCsGAQUFBzABhidodHRwOi8vb2NzcC1zaGEyNTYudm5wdC1jYS52bi9yZXNwb25kZXIwHQYDVR0OBBYEFEv+M/avHBTUzXT0iJfINPSm2n4gMAwGA1UdEwEB/wQCMAAwHwYDVR0jBBgwFoAUtk1ra9amnTTtMjnsQlSsvjJj2HEwaAYDVR0gBGEwXzBdBg4rBgEEAYHtAwEBAwEBATBLMCIGCCsGAQUFBwICMBYeFABPAEkARAAtAFMAVAAtADIALgAwMCUGCCsGAQUFBwIBFhlodHRwOi8vcHViLnZucHQtY2Eudm4vcnBhMD8GA1UdHwQ4MDYwNKAyoDCGLmh0dHA6Ly9jcmwtc2hhMjU2LnZucHQtY2Eudm4vdm5wdGNhLXNoYTI1Ni5jcmwwDgYDVR0PAQH/BAQDAgTwMCAGA1UdJQQZMBcGCisGAQQBgjcKAwwGCSqGSIb3LwEBBTAkBgNVHREEHTAbgRlsYW4ubmd1eWVudGh1eUBpcGEuY29tLnZuMA0GCSqGSIb3DQEBCwUAA4IBAQCr7ZZquKfTXGvAguqaB8q6Dwq2iRTJDIlSxg+Ta8dXE49BtsZa4RwcUKCfJy1HPGmmKHXrG19TTwRT+fzNvFRy9IoVTjwd8kRHWuzwU089O1QSdwOU43qY+e3LnIBqVUdImsqc6Jt9oktdWDGZwiwykopoXQHJBmKJBfrWRwrNKhrPxtz2W+oOR3bm6VYIuEMWIFQtnpcLDYOcxqwaUQU13YOyt8F9Uwn6fWjaav7OH0ZP0APmu8/tnoo30rm3MBFwmYCf01caCem837NH7fCxYgX3nGr7Mz9Egfx+8jnZWI3Z3MRtOwBoqc+Wv8NY0DMUw55QLgIt9eAU1RhEQqX7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ujOK5Z2nEJ/ae+7U6SM1OE+3qXsd4I72vTEvkTzXU/Y=</DigestValue>
      </Reference>
      <Reference URI="/xl/comments1.xml?ContentType=application/vnd.openxmlformats-officedocument.spreadsheetml.comments+xml">
        <DigestMethod Algorithm="http://www.w3.org/2001/04/xmlenc#sha256"/>
        <DigestValue>vHGfVgjVjDZPhXJy1SSyI46QkbEfNoa2r4KOI2SfFgQ=</DigestValue>
      </Reference>
      <Reference URI="/xl/comments2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ChLJBaSDPiEr+L1Rz6fN8WxDDsU3bNf83sZFtenPt7E=</DigestValue>
      </Reference>
      <Reference URI="/xl/drawings/vmlDrawing2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3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areEYYUBPCGDJVRd5ZDbbji14Wu9UPrSFwu6KKaEuqM=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areEYYUBPCGDJVRd5ZDbbji14Wu9UPrSFwu6KKaEuqM=</DigestValue>
      </Reference>
      <Reference URI="/xl/sharedStrings.xml?ContentType=application/vnd.openxmlformats-officedocument.spreadsheetml.sharedStrings+xml">
        <DigestMethod Algorithm="http://www.w3.org/2001/04/xmlenc#sha256"/>
        <DigestValue>uZqxOOHSMM//ad3ec3CUS7uAVwxGJUJvgflmhGH28Ws=</DigestValue>
      </Reference>
      <Reference URI="/xl/styles.xml?ContentType=application/vnd.openxmlformats-officedocument.spreadsheetml.styles+xml">
        <DigestMethod Algorithm="http://www.w3.org/2001/04/xmlenc#sha256"/>
        <DigestValue>RQQ3tPNZLPxEvVdsU9A9dYLT4O0C0Vq30oMeEsP0RAE=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jKt+z/3CzUDJgbgGiQWHHmEvOThi1LaWn+Q/CTAm9Pw=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f7v4WVRRWx/PJGtpTAWGAs0vZxvq8Kyex/G0jPhbmPQ=</DigestValue>
      </Reference>
      <Reference URI="/xl/worksheets/sheet2.xml?ContentType=application/vnd.openxmlformats-officedocument.spreadsheetml.worksheet+xml">
        <DigestMethod Algorithm="http://www.w3.org/2001/04/xmlenc#sha256"/>
        <DigestValue>NY6CyqM+0ttCtpINHh0Y8Y6wWhJuNSDoqNaNJ1Y0Imc=</DigestValue>
      </Reference>
      <Reference URI="/xl/worksheets/sheet3.xml?ContentType=application/vnd.openxmlformats-officedocument.spreadsheetml.worksheet+xml">
        <DigestMethod Algorithm="http://www.w3.org/2001/04/xmlenc#sha256"/>
        <DigestValue>8Stvq43MlAm7xsSI3BwevYE+VUG31bPloTomBXRlAvg=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Du9xEPa8oVWEtu4p7c2TPzrsdAkJq77JAPeJ/M/4pM8=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2024-09-30T10:20:17Z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16.0.10414/14</OfficeVersion>
          <ApplicationVersion>16.0.10414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2024-09-30T10:20:17Z</xd:SigningTime>
          <xd:SigningCertificate>
            <xd:Cert>
              <xd:CertDigest>
                <DigestMethod Algorithm="http://www.w3.org/2001/04/xmlenc#sha256"/>
                <DigestValue>sgklEPgYZtrM/DbKwUmzQ7iHh1jzcwJLPXLB1+arWDg=</DigestValue>
              </xd:CertDigest>
              <xd:IssuerSerial>
                <X509IssuerName>CN=VNPT-CA SHA-256, O=VIETNAM POSTS AND TELECOMMUNICATIONS GROUP, C=VN</X509IssuerName>
                <X509SerialNumber>111660364336948398756371401466972218716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MzCCBBugAwIBAgIQT+7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/KbcfayrvhB8e8ZybQrVoXDP4izMgwwnsPFjzg8DlVpdNRrC+NjywU1tBHq03qMQYJgvN+1O9IQoZvX9BVruYHXIQnpEfputwrjYBU2CS4zOyuzwYdexVIGSheib2AhGmTIvvSS+J+5yIy4X/ucJUKsEgaoMokT7ertnczuhVKX1XuYAA94jiYJCQmPnmTLEV0rM9HFAnNpKTcpMRfNIDQHLB3KXhTXUI1uKpe1pWPrXJEpNHdeKjwi2PJPU53qg+zhQTcmZtWGWR5c/GbUDasBoMXT4NQjAgMBAAGjggGnMIIBozBCBggrBgEFBQcBAQQ2MDQwMgYIKwYBBQUHMAKGJmh0dHBzOi8vcm9vdGNhLmdvdi52bi9jcnQvdm5yY2EyNTYucDdi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/BAgwBgEB/wIBADA3BgNVHR8EMDAuMCygKqAohiZodHRwczovL3Jvb3RjYS5nb3Yudm4vY3JsL3ZucmNhMjU2LmNybDAOBgNVHQ8BAf8EBAMCAYYwHQYDVR0OBBYEFLZNa2vWpp007TI57EJUrL4yY9hxMA0GCSqGSIb3DQEBCwUAA4ICAQAy80uZED/QGUdqC3qVis0tYbpVpQsxWzOej0P90c+jCakRWgOLCIF3drEgc+4ruOMM5ISVR67axQ7eEq6vv4zqt1pxzoWG7sx8utPJw5fk8Zr2/Zzjh2jvtlaP9wPTJt1HcEhlFQXCTn2eO1C+P7VB9iRcWCIlV8OzbP5/9EjC/1WexL5FBCz6+9Pf4BHHMKDHOPKY5szHGT5yOOzb+nkqLfKVIy8x05+EaZsy6CctWeTTXQHe7ANMb7i1U2tK7YFLX3w/GtdtjBwMYWGaW+lp22Qmx8jq534x5nGefu1cO/tazufAzKNFpOr9nicaZe0sZEEN9wyCcYEdpy9ZniYfKdepCNRcsL/YFLSwhs3oTrko4zVuEZKB7Jh+WoaRLgpe2YXR5lVvT1wHiiTJQZQx9HPzROSTJOVe97AILmz44lVLCzWARdUfDgM0M7zMlG/Jr8n0iFYBnDxZAZUbiVlFrHKxOp6m6OSvloJvHc/IX4WgvSliYQB25FMwydTcqpBgP0V5np0KneZeOK/gSn1pHjTAtQrdYoGsC2p3KtbB58YOBCNpTtLpx9FxnN/8YnHUbsiz2xGqz8nO9VwnzIiYKgmxtltEebRf1R904u6Sa9LGbgj4xkz/W0lz1jA7m/vc9WoGPqqv1AbkB8Yylmz/Cu+CmQ1AxnFFwhUL5ZgveQ==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QuyDinhGia_HangNgay</vt:lpstr>
      <vt:lpstr>QuyDinhGia_Khac</vt:lpstr>
      <vt:lpstr>PhanHoiNHGS_06281</vt:lpstr>
      <vt:lpstr>SheetHidden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Trinh Thi Thao Mien</cp:lastModifiedBy>
  <cp:lastPrinted>2024-09-23T07:36:05Z</cp:lastPrinted>
  <dcterms:created xsi:type="dcterms:W3CDTF">2021-05-17T07:04:34Z</dcterms:created>
  <dcterms:modified xsi:type="dcterms:W3CDTF">2024-09-27T03:37:12Z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