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2" i="3"/>
  <c r="C6" i="3" l="1"/>
  <c r="C4" i="3"/>
  <c r="C11" i="3" s="1"/>
  <c r="D3" i="1" l="1"/>
  <c r="A8" i="1" s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<sst xmlns="http://schemas.openxmlformats.org/spreadsheetml/2006/main" count="168" uniqueCount="85">
  <si>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</si>
  <si>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</si>
  <si>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</si>
  <si>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</si>
  <si>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</si>
  <si>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</si>
  <si>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</si>
  <si>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</si>
  <si>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</si>
  <si>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</si>
  <si>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</si>
  <si>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</si>
  <si>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</si>
  <si>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</si>
  <si>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</si>
  <si>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</si>
  <si>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</si>
  <si>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</si>
  <si>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</si>
  <si>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</si>
  <si>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</si>
  <si>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</si>
  <si>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</si>
  <si>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</si>
  <si>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</si>
  <si>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</si>
  <si>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</si>
  <si>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</si>
  <si>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</si>
  <si>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</si>
  <si>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</si>
  <si>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</si>
  <si>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</si>
  <si>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</si>
  <si>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</si>
  <si>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</si>
  <si>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</si>
  <si>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</si>
  <si>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</si>
  <si>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</si>
  <si>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</si>
  <si>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</si>
  <si>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</si>
  <si>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</si>
  <si>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</si>
  <si>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</si>
  <si>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</si>
  <si>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</si>
  <si>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</si>
  <si>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</si>
  <si>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</si>
  <si>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</si>
  <si>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</si>
  <si>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</si>
  <si>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</si>
  <si>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</si>
  <si>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</si>
  <si>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</si>
  <si>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</si>
  <si>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</si>
  <si>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</si>
  <si>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</si>
  <si>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</si>
  <si>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</si>
  <si>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</si>
  <si>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</si>
  <si>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</si>
  <si>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</si>
  <si>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</si>
  <si>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</si>
  <si>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</si>
  <si>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</si>
  <si>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</si>
  <si>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</si>
  <si>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</si>
  <si>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</si>
  <si>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</si>
  <si>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</si>
  <si>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</si>
  <si>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</si>
  <si>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</si>
  <si>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</si>
  <si>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</si>
  <si>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</si>
  <si>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03/03/2024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</si>
</sst>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8" fontId="5" fillId="0" borderId="1" xfId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5" fillId="0" borderId="1" xfId="1" applyNumberFormat="1" applyFont="1" applyBorder="1" applyAlignment="1">
      <alignment horizontal="right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H14" sqref="H14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4" t="s">
        <v>0</v>
      </c>
      <c r="B1" s="34"/>
      <c r="C1" s="34"/>
      <c r="D1" s="34"/>
    </row>
    <row r="2" spans="1:4" ht="15" customHeight="1">
      <c r="A2" s="1" t="s">
        <v>1</v>
      </c>
      <c r="B2" s="1" t="s">
        <v>1</v>
      </c>
      <c r="C2" s="2" t="s">
        <v>2</v>
      </c>
      <c r="D2" s="8">
        <v>45355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45361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"&amp;MONTH(D3)&amp;" năm "&amp;2024</f>
        <v>Ngày định giá/Ngày giao dịch: ngày 11 tháng 3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7" t="s">
        <v>19</v>
      </c>
      <c r="D17" s="37"/>
    </row>
    <row r="18" spans="1:4" ht="15" customHeight="1">
      <c r="A18" s="1" t="s">
        <v>1</v>
      </c>
      <c r="B18" s="1" t="s">
        <v>1</v>
      </c>
      <c r="C18" s="37" t="s">
        <v>20</v>
      </c>
      <c r="D18" s="37"/>
    </row>
    <row r="19" spans="1:4" ht="15" customHeight="1">
      <c r="A19" s="1" t="s">
        <v>1</v>
      </c>
      <c r="B19" s="1" t="s">
        <v>1</v>
      </c>
      <c r="C19" s="37" t="s">
        <v>21</v>
      </c>
      <c r="D19" s="37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5" t="s">
        <v>22</v>
      </c>
      <c r="B23" s="35"/>
      <c r="C23" s="35" t="s">
        <v>23</v>
      </c>
      <c r="D23" s="35"/>
    </row>
    <row r="24" spans="1:4" ht="15" customHeight="1">
      <c r="A24" s="36" t="s">
        <v>24</v>
      </c>
      <c r="B24" s="36"/>
      <c r="C24" s="36" t="s">
        <v>24</v>
      </c>
      <c r="D24" s="36"/>
    </row>
    <row r="25" spans="1:4" ht="15" customHeight="1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abSelected="1" zoomScale="90" zoomScaleNormal="90" workbookViewId="0">
      <selection activeCell="I11" sqref="H10:I11"/>
    </sheetView>
  </sheetViews>
  <sheetFormatPr defaultRowHeight="15"/>
  <cols>
    <col min="1" max="1" width="6.85546875" customWidth="1"/>
    <col min="2" max="2" width="91.28515625" customWidth="1"/>
    <col min="3" max="4" width="20.42578125" style="26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10/3/2024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15">
        <f>D8</f>
        <v>228296528397</v>
      </c>
      <c r="D4" s="15">
        <v>223619688015</v>
      </c>
    </row>
    <row r="5" spans="1:4" ht="15" customHeight="1">
      <c r="A5" s="4" t="s">
        <v>31</v>
      </c>
      <c r="B5" s="4" t="s">
        <v>45</v>
      </c>
      <c r="C5" s="15"/>
      <c r="D5" s="15"/>
    </row>
    <row r="6" spans="1:4" ht="15" customHeight="1">
      <c r="A6" s="4" t="s">
        <v>33</v>
      </c>
      <c r="B6" s="4" t="s">
        <v>46</v>
      </c>
      <c r="C6" s="18">
        <f>D10</f>
        <v>13725.44</v>
      </c>
      <c r="D6" s="18">
        <v>13702.05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9">
        <v>234410707912</v>
      </c>
      <c r="D8" s="20">
        <v>228296528397</v>
      </c>
    </row>
    <row r="9" spans="1:4" ht="15" customHeight="1">
      <c r="A9" s="4" t="s">
        <v>38</v>
      </c>
      <c r="B9" s="4" t="s">
        <v>45</v>
      </c>
      <c r="C9" s="19"/>
      <c r="D9" s="16"/>
    </row>
    <row r="10" spans="1:4" ht="15" customHeight="1">
      <c r="A10" s="4" t="s">
        <v>40</v>
      </c>
      <c r="B10" s="4" t="s">
        <v>46</v>
      </c>
      <c r="C10" s="21">
        <v>13735.16</v>
      </c>
      <c r="D10" s="21">
        <v>13725.44</v>
      </c>
    </row>
    <row r="11" spans="1:4" ht="16.5" customHeight="1">
      <c r="A11" s="7" t="s">
        <v>15</v>
      </c>
      <c r="B11" s="7" t="s">
        <v>48</v>
      </c>
      <c r="C11" s="17">
        <f>C8-C4</f>
        <v>6114179515</v>
      </c>
      <c r="D11" s="17">
        <v>4676840382</v>
      </c>
    </row>
    <row r="12" spans="1:4" ht="15" customHeight="1">
      <c r="A12" s="4" t="s">
        <v>49</v>
      </c>
      <c r="B12" s="4" t="s">
        <v>50</v>
      </c>
      <c r="C12" s="27">
        <f>C11-C13</f>
        <v>164480759</v>
      </c>
      <c r="D12" s="27">
        <v>385023916</v>
      </c>
    </row>
    <row r="13" spans="1:4" ht="15" customHeight="1">
      <c r="A13" s="4" t="s">
        <v>51</v>
      </c>
      <c r="B13" s="4" t="s">
        <v>52</v>
      </c>
      <c r="C13" s="28">
        <v>5949698756</v>
      </c>
      <c r="D13" s="33">
        <v>4291816466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2">
        <f>C10-C6</f>
        <v>9.7199999999993452</v>
      </c>
      <c r="D15" s="22">
        <v>23.390000000001237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4" ht="15" customHeight="1">
      <c r="A17" s="4" t="s">
        <v>59</v>
      </c>
      <c r="B17" s="4" t="s">
        <v>60</v>
      </c>
      <c r="C17" s="30">
        <v>234410707912</v>
      </c>
      <c r="D17" s="31">
        <v>228296528397</v>
      </c>
    </row>
    <row r="18" spans="1:4" ht="15" customHeight="1">
      <c r="A18" s="4" t="s">
        <v>61</v>
      </c>
      <c r="B18" s="4" t="s">
        <v>62</v>
      </c>
      <c r="C18" s="30">
        <v>162858415377</v>
      </c>
      <c r="D18" s="31">
        <v>162858415377</v>
      </c>
    </row>
    <row r="19" spans="1:4" ht="15" customHeight="1">
      <c r="A19" s="7" t="s">
        <v>63</v>
      </c>
      <c r="B19" s="7" t="s">
        <v>35</v>
      </c>
      <c r="C19" s="23"/>
      <c r="D19" s="23"/>
    </row>
    <row r="20" spans="1:4" ht="15" customHeight="1">
      <c r="A20" s="4" t="s">
        <v>64</v>
      </c>
      <c r="B20" s="4" t="s">
        <v>37</v>
      </c>
      <c r="C20" s="24">
        <v>7457.82</v>
      </c>
      <c r="D20" s="24">
        <v>7457.82</v>
      </c>
    </row>
    <row r="21" spans="1:4" ht="15" customHeight="1">
      <c r="A21" s="4" t="s">
        <v>65</v>
      </c>
      <c r="B21" s="4" t="s">
        <v>39</v>
      </c>
      <c r="C21" s="29">
        <v>102434350.95119999</v>
      </c>
      <c r="D21" s="24">
        <v>102361860.9408</v>
      </c>
    </row>
    <row r="22" spans="1:4" ht="15" customHeight="1">
      <c r="A22" s="4" t="s">
        <v>66</v>
      </c>
      <c r="B22" s="4" t="s">
        <v>41</v>
      </c>
      <c r="C22" s="32">
        <v>4.0000000000000002E-4</v>
      </c>
      <c r="D22" s="32">
        <v>4.0000000000000002E-4</v>
      </c>
    </row>
    <row r="23" spans="1:4" ht="48" customHeight="1">
      <c r="A23" s="7" t="s">
        <v>67</v>
      </c>
      <c r="B23" s="14" t="s">
        <v>68</v>
      </c>
      <c r="C23" s="23"/>
      <c r="D23" s="23"/>
    </row>
    <row r="24" spans="1:4" ht="15" customHeight="1">
      <c r="A24" s="7" t="s">
        <v>9</v>
      </c>
      <c r="B24" s="7" t="s">
        <v>43</v>
      </c>
      <c r="C24" s="23"/>
      <c r="D24" s="23"/>
    </row>
    <row r="25" spans="1:4" ht="15" customHeight="1">
      <c r="A25" s="7" t="s">
        <v>12</v>
      </c>
      <c r="B25" s="7" t="s">
        <v>47</v>
      </c>
      <c r="C25" s="23"/>
      <c r="D25" s="23"/>
    </row>
    <row r="26" spans="1:4" ht="15" customHeight="1">
      <c r="A26" s="7" t="s">
        <v>15</v>
      </c>
      <c r="B26" s="7" t="s">
        <v>69</v>
      </c>
      <c r="C26" s="23"/>
      <c r="D26" s="23"/>
    </row>
    <row r="27" spans="1:4" ht="15" customHeight="1">
      <c r="A27" s="7" t="s">
        <v>55</v>
      </c>
      <c r="B27" s="7" t="s">
        <v>70</v>
      </c>
      <c r="C27" s="23" t="s">
        <v>71</v>
      </c>
      <c r="D27" s="23" t="s">
        <v>71</v>
      </c>
    </row>
    <row r="28" spans="1:4" ht="15" customHeight="1">
      <c r="A28" s="4" t="s">
        <v>72</v>
      </c>
      <c r="B28" s="4" t="s">
        <v>73</v>
      </c>
      <c r="C28" s="25"/>
      <c r="D28" s="25"/>
    </row>
    <row r="29" spans="1:4" ht="15" customHeight="1">
      <c r="A29" s="4" t="s">
        <v>74</v>
      </c>
      <c r="B29" s="4" t="s">
        <v>75</v>
      </c>
      <c r="C29" s="25"/>
      <c r="D29" s="25"/>
    </row>
    <row r="30" spans="1:4" ht="15" customHeight="1">
      <c r="A30" s="7" t="s">
        <v>57</v>
      </c>
      <c r="B30" s="7" t="s">
        <v>76</v>
      </c>
      <c r="C30" s="23"/>
      <c r="D30" s="23"/>
    </row>
    <row r="31" spans="1:4" ht="15" customHeight="1">
      <c r="A31" s="4" t="s">
        <v>59</v>
      </c>
      <c r="B31" s="4" t="s">
        <v>60</v>
      </c>
      <c r="C31" s="25"/>
      <c r="D31" s="25"/>
    </row>
    <row r="32" spans="1:4" ht="15" customHeight="1">
      <c r="A32" s="4" t="s">
        <v>61</v>
      </c>
      <c r="B32" s="4" t="s">
        <v>62</v>
      </c>
      <c r="C32" s="25"/>
      <c r="D32" s="25"/>
    </row>
    <row r="33" spans="1:4" ht="15" customHeight="1">
      <c r="A33" s="37" t="s">
        <v>77</v>
      </c>
      <c r="B33" s="37"/>
      <c r="C33" s="37"/>
      <c r="D33" s="37"/>
    </row>
    <row r="34" spans="1:4" ht="15" customHeight="1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{'SheetId':'0f0a93f5-60f7-4c27-9121-9ea290dd8334','UId':'7d8df9de-6ec3-46c6-a9cb-3bb3debdabc3','Col':3,'Row':4,'Format':'numberic','Value':'228296528397','TargetCode':''}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{'SheetId':'0f0a93f5-60f7-4c27-9121-9ea290dd8334','UId':'6878300a-c20f-462d-9746-1f03421f3475','Col':4,'Row':4,'Format':'numberic','Value':'223619688015','TargetCode':''}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{'SheetId':'0f0a93f5-60f7-4c27-9121-9ea290dd8334','UId':'cc99c128-86ca-47ff-b226-95c60d9beb91','Col':3,'Row':6,'Format':'numberic','Value':'13725.44','TargetCode':''}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{'SheetId':'0f0a93f5-60f7-4c27-9121-9ea290dd8334','UId':'c3bfcec2-e653-4f82-860b-803225fef5d1','Col':4,'Row':6,'Format':'numberic','Value':'13702.05','TargetCode':''}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{'SheetId':'0f0a93f5-60f7-4c27-9121-9ea290dd8334','UId':'1a4c42c9-725c-46f6-8a85-4bdbfb1f8740','Col':3,'Row':8,'Format':'numberic','Value':'234410707912','TargetCode':''}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{'SheetId':'0f0a93f5-60f7-4c27-9121-9ea290dd8334','UId':'102a5969-ecf0-48a6-9b4c-2ef748e27d05','Col':4,'Row':8,'Format':'numberic','Value':'228296528397','TargetCode':''}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{'SheetId':'0f0a93f5-60f7-4c27-9121-9ea290dd8334','UId':'0adef1d5-524d-427d-84c0-491fb70d8521','Col':3,'Row':10,'Format':'numberic','Value':'13735.16','TargetCode':''}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{'SheetId':'0f0a93f5-60f7-4c27-9121-9ea290dd8334','UId':'dfb17dcf-c5ba-4757-9b28-e20992bc4553','Col':4,'Row':10,'Format':'numberic','Value':'13725.44','TargetCode':''}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{'SheetId':'0f0a93f5-60f7-4c27-9121-9ea290dd8334','UId':'8c1be6bf-76a4-42d7-9fe4-f4822068d5a4','Col':3,'Row':11,'Format':'numberic','Value':'6114179515','TargetCode':''}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{'SheetId':'0f0a93f5-60f7-4c27-9121-9ea290dd8334','UId':'45174d06-2d38-411d-96aa-79e2629d72fe','Col':4,'Row':11,'Format':'numberic','Value':'4676840382','TargetCode':''}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{'SheetId':'0f0a93f5-60f7-4c27-9121-9ea290dd8334','UId':'47189bce-6760-48da-9fba-cbd16cc1da69','Col':3,'Row':12,'Format':'numberic','Value':'164480759','TargetCode':''}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{'SheetId':'0f0a93f5-60f7-4c27-9121-9ea290dd8334','UId':'54b90877-796c-44fd-b01c-bac401362c90','Col':4,'Row':12,'Format':'numberic','Value':'385023916','TargetCode':''}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{'SheetId':'0f0a93f5-60f7-4c27-9121-9ea290dd8334','UId':'b596263e-ac83-4575-a696-5d078fa3d3e4','Col':3,'Row':13,'Format':'numberic','Value':'5949698756','TargetCode':''}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{'SheetId':'0f0a93f5-60f7-4c27-9121-9ea290dd8334','UId':'97dfbdb2-a540-49b5-997a-79b58e09a2ce','Col':4,'Row':13,'Format':'numberic','Value':'4291816466','TargetCode':''}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{'SheetId':'0f0a93f5-60f7-4c27-9121-9ea290dd8334','UId':'99c444f1-5fe2-45a1-82fa-ae77b2e76c8c','Col':3,'Row':15,'Format':'numberic','Value':'9.71999999999935','TargetCode':''}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{'SheetId':'0f0a93f5-60f7-4c27-9121-9ea290dd8334','UId':'3c320467-dbd9-42b8-b876-53a4718cfc56','Col':4,'Row':15,'Format':'numberic','Value':'23.3900000000012','TargetCode':''}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{'SheetId':'0f0a93f5-60f7-4c27-9121-9ea290dd8334','UId':'b5f075a6-84c7-47a7-aca6-304f3e7f098b','Col':3,'Row':17,'Format':'numberic','Value':'234410707912','TargetCode':''}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{'SheetId':'0f0a93f5-60f7-4c27-9121-9ea290dd8334','UId':'4a3b5e69-6655-4a3c-91ad-151d0daffbbe','Col':4,'Row':17,'Format':'numberic','Value':'228296528397','TargetCode':''}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{'SheetId':'0f0a93f5-60f7-4c27-9121-9ea290dd8334','UId':'bc8aae90-3d32-424c-89d6-00637a1a5749','Col':3,'Row':18,'Format':'numberic','Value':'162858415377','TargetCode':''}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{'SheetId':'0f0a93f5-60f7-4c27-9121-9ea290dd8334','UId':'0712758c-ed69-4c11-ad9c-a1786f232e94','Col':4,'Row':18,'Format':'numberic','Value':'162858415377','TargetCode':''}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{'SheetId':'0f0a93f5-60f7-4c27-9121-9ea290dd8334','UId':'9d2538f9-f4fe-4678-a845-a343332a4000','Col':3,'Row':20,'Format':'numberic','Value':'7457.82','TargetCode':''}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{'SheetId':'0f0a93f5-60f7-4c27-9121-9ea290dd8334','UId':'2aedc9fa-169e-4d63-8a5f-edb7276fb5de','Col':4,'Row':20,'Format':'numberic','Value':'7457.82','TargetCode':''}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{'SheetId':'0f0a93f5-60f7-4c27-9121-9ea290dd8334','UId':'66104325-15b6-436e-8977-c1215983f874','Col':3,'Row':21,'Format':'numberic','Value':'102434350.9512','TargetCode':''}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{'SheetId':'0f0a93f5-60f7-4c27-9121-9ea290dd8334','UId':'7db1f99a-6d4f-4763-baf8-36e5fd015757','Col':4,'Row':21,'Format':'numberic','Value':'102361860.9408','TargetCode':''}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{'SheetId':'0f0a93f5-60f7-4c27-9121-9ea290dd8334','UId':'17834fd5-1e27-40b9-8148-68fc4fbf1c12','Col':3,'Row':22,'Format':'numberic','Value':'0.0004','TargetCode':''}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{'SheetId':'0f0a93f5-60f7-4c27-9121-9ea290dd8334','UId':'e387b061-10a9-488c-9da4-acb1bc80e5aa','Col':4,'Row':22,'Format':'numberic','Value':'0.0004','TargetCode':''}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fdCy/iNioSCW58zvE4L7N0pqNmo=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RtLeo4QQOUiyeJzfKW9oaTSCc5g=</DigestValue>
    </Reference>
  </SignedInfo>
  <SignatureValue>w4/gRix0NEqSdQqJsAVrVv3s/gqUrqj0b/UFoIWoRGyOFWjwfC2qdCSxUZXW5j5rKSjx2SIBeyN/
yRh69kgJ11WRLMT8wiRrtqa9p501MHGKKYXeyLqOdp6HNQe647ASOAs41F2ns47Q7RMGt21J9feM
KjXSApabp3yPWIEaycE=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ZnG3kYgR8k632Pm4vNLHM6nz3l4=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Sdf3vBKE+uLTLHwgfKHfQSGqTD0=</DigestValue>
      </Reference>
      <Reference URI="/xl/drawings/vmlDrawing2.vml?ContentType=application/vnd.openxmlformats-officedocument.vmlDrawing">
        <DigestMethod Algorithm="http://www.w3.org/2000/09/xmldsig#sha1"/>
        <DigestValue>OHq4UV+Bv1WKwd9VG0VsjUz87Ow=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Scnu3rau+Fg7w+cNYJcKS8KJgWc=</DigestValue>
      </Reference>
      <Reference URI="/xl/sharedStrings.xml?ContentType=application/vnd.openxmlformats-officedocument.spreadsheetml.sharedStrings+xml">
        <DigestMethod Algorithm="http://www.w3.org/2000/09/xmldsig#sha1"/>
        <DigestValue>SUehH0UrJlyyujsjxEK27rUZS1c=</DigestValue>
      </Reference>
      <Reference URI="/xl/styles.xml?ContentType=application/vnd.openxmlformats-officedocument.spreadsheetml.styles+xml">
        <DigestMethod Algorithm="http://www.w3.org/2000/09/xmldsig#sha1"/>
        <DigestValue>ZQ7RRlf3Wrtfoo5zf7UPwHfqs0A=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book.xml?ContentType=application/vnd.openxmlformats-officedocument.spreadsheetml.sheet.main+xml">
        <DigestMethod Algorithm="http://www.w3.org/2000/09/xmldsig#sha1"/>
        <DigestValue>+s+okmd90QzeIQe0SZ6NL1SXOL8=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sheet1.xml?ContentType=application/vnd.openxmlformats-officedocument.spreadsheetml.worksheet+xml">
        <DigestMethod Algorithm="http://www.w3.org/2000/09/xmldsig#sha1"/>
        <DigestValue>mcE0FOG8WQqZStJalrsiDOuEPKI=</DigestValue>
      </Reference>
      <Reference URI="/xl/worksheets/sheet2.xml?ContentType=application/vnd.openxmlformats-officedocument.spreadsheetml.worksheet+xml">
        <DigestMethod Algorithm="http://www.w3.org/2000/09/xmldsig#sha1"/>
        <DigestValue>JrHW0Fksfi1YocMpOOdxyta76g0=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worksheets/sheet5.xml?ContentType=application/vnd.openxmlformats-officedocument.spreadsheetml.worksheet+xml">
        <DigestMethod Algorithm="http://www.w3.org/2000/09/xmldsig#sha1"/>
        <DigestValue>j6ELMkZNgI8NLoz+hIoTYXrZ0ms=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2024-03-11T08:04:26Z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2024-03-11T08:04:26Z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TfeE9ENNqRN2oimXEGbAi0kvPCaGbclqaPIirrxmXdM=</DigestValue>
    </Reference>
    <Reference Type="http://www.w3.org/2000/09/xmldsig#Object" URI="#idOfficeObject">
      <DigestMethod Algorithm="http://www.w3.org/2001/04/xmlenc#sha256"/>
      <DigestValue>F5r2NROrCiFsU3fx+Ts9j6N1jaRMk5/Yjl/dzvf58sU=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gGCBViuEh2nUrjf+xX68HSUJl2POSWralUPG6aRuYW0=</DigestValue>
    </Reference>
  </SignedInfo>
  <SignatureValue>i1PJrychEBVPGN+aiHzAqGBDHK2W0JMWrEY8i0z3FEy9BHDnfJ5k/A4p+NAWcpf8gPP++vXCRH/f
e7bUxlEEMax0uf4GSdu2JlBgcZ3hHfOxzCXxQMCQZ8gg/SIGeaT5PWJmblmTO0ZdWLWAH3Uf3rHq
9v8nYG89kL3+BnPGMxhanu77+4HTn86qGXS04ELRnI/lFago6gt4DoLBSzJQl73Sy49rc2J5R9Gg
8cOGLl++JSj7F3hyhjyMeftV0amWKT5j9VMA4STb/vMlwFHyZzsb8qnBCluv6gMtSbuSvHGo+56O
hAP4v8w3nWmfmB5UeHJlZcN+YHFoOcfV+0cWRw==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ZbuzdaNnZa+8/kKoHQ1CGiYGxMPjwFHYSc1tfGQCC2Y=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GNhimua0Tgwj8GemeywRKEGuJA3/P/DmuZp5iMYVNDo=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eVua8Yfw/4bJ0SsVH+XYExSI2WZN3FhlaKS83LWxzLc=</DigestValue>
      </Reference>
      <Reference URI="/xl/styles.xml?ContentType=application/vnd.openxmlformats-officedocument.spreadsheetml.styles+xml">
        <DigestMethod Algorithm="http://www.w3.org/2001/04/xmlenc#sha256"/>
        <DigestValue>kfQGKcPtIDWjXCgUmUr7Y+R3kaiA7CDgY14FPeXxC+0=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q8GWyhmmCdDTrth21vEzVW/tNb0AONtaiJauooOBLR4=</DigestValue>
      </Reference>
      <Reference URI="/xl/worksheets/sheet2.xml?ContentType=application/vnd.openxmlformats-officedocument.spreadsheetml.worksheet+xml">
        <DigestMethod Algorithm="http://www.w3.org/2001/04/xmlenc#sha256"/>
        <DigestValue>imQei/x6QX/dO8JlFiVA127iUFIvPYTzHwVOpvH7ax4=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I9WzbqQhnb4D3xGjSOP+bML2Cm45KUk4Ls32UNAv3IM=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2024-03-11T09:04:07Z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16.0.10394/14</OfficeVersion>
          <ApplicationVersion>16.0.10399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2024-03-11T09:04:07Z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2024-03-11T02:19:21Z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