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TUAN\"/>
    </mc:Choice>
  </mc:AlternateContent>
  <bookViews>
    <workbookView xWindow="0" yWindow="0" windowWidth="19440" windowHeight="106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2" i="3" l="1"/>
  <c r="C6" i="3" l="1"/>
  <c r="C15" i="3" s="1"/>
  <c r="C4" i="3" l="1"/>
  <c r="C11" i="3" l="1"/>
  <c r="D3" i="1"/>
  <c r="A8" i="1" l="1"/>
  <c r="C1" i="3"/>
  <c r="A43" i="5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<sst xmlns="http://schemas.openxmlformats.org/spreadsheetml/2006/main" count="168" uniqueCount="85">
  <si>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</si>
  <si>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</si>
  <si>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</si>
  <si>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</si>
  <si>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</si>
  <si>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</si>
  <si>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</si>
  <si>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</si>
  <si>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</si>
  <si>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</si>
  <si>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</si>
  <si>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</si>
  <si>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</si>
  <si>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</si>
  <si>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</si>
  <si>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</si>
  <si>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</si>
  <si>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</si>
  <si>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</si>
  <si>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</si>
  <si>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</si>
  <si>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</si>
  <si>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</si>
  <si>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</si>
  <si>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</si>
  <si>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</si>
  <si>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</si>
  <si>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</si>
  <si>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</si>
  <si>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</si>
  <si>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</si>
  <si>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</si>
  <si>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</si>
  <si>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</si>
  <si>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</si>
  <si>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</si>
  <si>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</si>
  <si>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</si>
  <si>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</si>
  <si>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</si>
  <si>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</si>
  <si>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</si>
  <si>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</si>
  <si>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</si>
  <si>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</si>
  <si>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</si>
  <si>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</si>
  <si>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</si>
  <si>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</si>
  <si>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</si>
  <si>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</si>
  <si>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</si>
  <si>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</si>
  <si>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</si>
  <si>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</si>
  <si>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</si>
  <si>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</si>
  <si>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</si>
  <si>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</si>
  <si>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</si>
  <si>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</si>
  <si>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</si>
  <si>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</si>
  <si>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</si>
  <si>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</si>
  <si>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</si>
  <si>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</si>
  <si>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</si>
  <si>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</si>
  <si>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</si>
  <si>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</si>
  <si>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</si>
  <si>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</si>
  <si>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</si>
  <si>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</si>
  <si>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</si>
  <si>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</si>
  <si>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</si>
  <si>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</si>
  <si>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</si>
  <si>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</si>
  <si>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</si>
  <si>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</si>
  <si>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</si>
  <si>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15/12/2024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</si>
</sst>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4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9" fontId="0" fillId="0" borderId="0" xfId="2" applyFont="1"/>
    <xf numFmtId="183" fontId="0" fillId="0" borderId="0" xfId="2" applyNumberFormat="1" applyFont="1"/>
    <xf numFmtId="168" fontId="5" fillId="0" borderId="1" xfId="1" applyNumberFormat="1" applyFont="1" applyBorder="1" applyAlignment="1">
      <alignment horizontal="right"/>
    </xf>
    <xf numFmtId="169" fontId="5" fillId="0" borderId="1" xfId="1" applyNumberFormat="1" applyFont="1" applyBorder="1" applyAlignment="1">
      <alignment horizontal="right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I17" sqref="I17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6" t="s">
        <v>0</v>
      </c>
      <c r="B1" s="36"/>
      <c r="C1" s="36"/>
      <c r="D1" s="36"/>
    </row>
    <row r="2" spans="1:4" ht="15" customHeight="1">
      <c r="A2" s="1" t="s">
        <v>1</v>
      </c>
      <c r="B2" s="1" t="s">
        <v>1</v>
      </c>
      <c r="C2" s="2" t="s">
        <v>2</v>
      </c>
      <c r="D2" s="8">
        <v>45642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45648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"&amp;DAY(D3)+1&amp;" tháng "&amp;MONTH(D3)&amp;" năm "&amp;2024</f>
        <v>Ngày định giá/Ngày giao dịch: ngày 23 tháng 12 năm 2024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9" t="s">
        <v>19</v>
      </c>
      <c r="D17" s="39"/>
    </row>
    <row r="18" spans="1:4" ht="15" customHeight="1">
      <c r="A18" s="1" t="s">
        <v>1</v>
      </c>
      <c r="B18" s="1" t="s">
        <v>1</v>
      </c>
      <c r="C18" s="39" t="s">
        <v>20</v>
      </c>
      <c r="D18" s="39"/>
    </row>
    <row r="19" spans="1:4" ht="15" customHeight="1">
      <c r="A19" s="1" t="s">
        <v>1</v>
      </c>
      <c r="B19" s="1" t="s">
        <v>1</v>
      </c>
      <c r="C19" s="39" t="s">
        <v>21</v>
      </c>
      <c r="D19" s="39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7" t="s">
        <v>22</v>
      </c>
      <c r="B23" s="37"/>
      <c r="C23" s="37" t="s">
        <v>23</v>
      </c>
      <c r="D23" s="37"/>
    </row>
    <row r="24" spans="1:4" ht="15" customHeight="1">
      <c r="A24" s="38" t="s">
        <v>24</v>
      </c>
      <c r="B24" s="38"/>
      <c r="C24" s="38" t="s">
        <v>24</v>
      </c>
      <c r="D24" s="38"/>
    </row>
    <row r="25" spans="1:4" ht="15" customHeight="1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4"/>
  <sheetViews>
    <sheetView tabSelected="1" zoomScale="90" zoomScaleNormal="90" workbookViewId="0">
      <selection activeCell="G19" sqref="G19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22/12/2024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35">
        <f>D8</f>
        <v>323783090534</v>
      </c>
      <c r="D4" s="35">
        <v>322168862320</v>
      </c>
    </row>
    <row r="5" spans="1:4" ht="15" customHeight="1">
      <c r="A5" s="4" t="s">
        <v>31</v>
      </c>
      <c r="B5" s="4" t="s">
        <v>45</v>
      </c>
      <c r="C5" s="35"/>
      <c r="D5" s="15"/>
    </row>
    <row r="6" spans="1:4" ht="15" customHeight="1">
      <c r="A6" s="4" t="s">
        <v>33</v>
      </c>
      <c r="B6" s="4" t="s">
        <v>46</v>
      </c>
      <c r="C6" s="23">
        <f>D10</f>
        <v>14475.06</v>
      </c>
      <c r="D6" s="23">
        <v>14463.05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8">
        <v>324583108622</v>
      </c>
      <c r="D8" s="19">
        <v>323783090534</v>
      </c>
    </row>
    <row r="9" spans="1:4" ht="15" customHeight="1">
      <c r="A9" s="4" t="s">
        <v>38</v>
      </c>
      <c r="B9" s="4" t="s">
        <v>45</v>
      </c>
      <c r="C9" s="18"/>
      <c r="D9" s="16"/>
    </row>
    <row r="10" spans="1:4" ht="15" customHeight="1">
      <c r="A10" s="4" t="s">
        <v>40</v>
      </c>
      <c r="B10" s="4" t="s">
        <v>46</v>
      </c>
      <c r="C10" s="20">
        <v>14494.58</v>
      </c>
      <c r="D10" s="20">
        <v>14475.06</v>
      </c>
    </row>
    <row r="11" spans="1:4" ht="16.5" customHeight="1">
      <c r="A11" s="7" t="s">
        <v>15</v>
      </c>
      <c r="B11" s="7" t="s">
        <v>48</v>
      </c>
      <c r="C11" s="17">
        <f>C8-C4</f>
        <v>800018088</v>
      </c>
      <c r="D11" s="17">
        <v>1614228214</v>
      </c>
    </row>
    <row r="12" spans="1:4" ht="15" customHeight="1">
      <c r="A12" s="4" t="s">
        <v>49</v>
      </c>
      <c r="B12" s="4" t="s">
        <v>50</v>
      </c>
      <c r="C12" s="26">
        <f>C11-C13</f>
        <v>437063889</v>
      </c>
      <c r="D12" s="26">
        <v>268613589</v>
      </c>
    </row>
    <row r="13" spans="1:4" ht="15" customHeight="1">
      <c r="A13" s="4" t="s">
        <v>51</v>
      </c>
      <c r="B13" s="4" t="s">
        <v>52</v>
      </c>
      <c r="C13" s="27">
        <v>362954199</v>
      </c>
      <c r="D13" s="31">
        <v>1345614625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1">
        <f>C10-C6</f>
        <v>19.520000000000437</v>
      </c>
      <c r="D15" s="21">
        <v>12.010000000000218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10" ht="15" customHeight="1">
      <c r="A17" s="4" t="s">
        <v>59</v>
      </c>
      <c r="B17" s="4" t="s">
        <v>60</v>
      </c>
      <c r="C17" s="28">
        <v>324583108622</v>
      </c>
      <c r="D17" s="29">
        <v>324562655669</v>
      </c>
    </row>
    <row r="18" spans="1:10" ht="15" customHeight="1">
      <c r="A18" s="4" t="s">
        <v>61</v>
      </c>
      <c r="B18" s="4" t="s">
        <v>62</v>
      </c>
      <c r="C18" s="28">
        <v>180683867292</v>
      </c>
      <c r="D18" s="29">
        <v>178653800256</v>
      </c>
    </row>
    <row r="19" spans="1:10" ht="15" customHeight="1">
      <c r="A19" s="7" t="s">
        <v>63</v>
      </c>
      <c r="B19" s="7" t="s">
        <v>35</v>
      </c>
      <c r="C19" s="22"/>
      <c r="D19" s="22"/>
    </row>
    <row r="20" spans="1:10" ht="15" customHeight="1">
      <c r="A20" s="4" t="s">
        <v>64</v>
      </c>
      <c r="B20" s="4" t="s">
        <v>37</v>
      </c>
      <c r="C20" s="23">
        <v>1545.47</v>
      </c>
      <c r="D20" s="23">
        <v>1545.47</v>
      </c>
    </row>
    <row r="21" spans="1:10" ht="15" customHeight="1">
      <c r="A21" s="4" t="s">
        <v>65</v>
      </c>
      <c r="B21" s="4" t="s">
        <v>39</v>
      </c>
      <c r="C21" s="34">
        <v>22400938.5526</v>
      </c>
      <c r="D21" s="23">
        <v>22370770.9782</v>
      </c>
    </row>
    <row r="22" spans="1:10" ht="15" customHeight="1">
      <c r="A22" s="4" t="s">
        <v>66</v>
      </c>
      <c r="B22" s="4" t="s">
        <v>41</v>
      </c>
      <c r="C22" s="30">
        <v>1E-4</v>
      </c>
      <c r="D22" s="30">
        <v>1E-4</v>
      </c>
      <c r="F22" s="33"/>
    </row>
    <row r="23" spans="1:10" ht="48" customHeight="1">
      <c r="A23" s="7" t="s">
        <v>67</v>
      </c>
      <c r="B23" s="14" t="s">
        <v>68</v>
      </c>
      <c r="C23" s="22"/>
      <c r="D23" s="22"/>
      <c r="J23" s="32"/>
    </row>
    <row r="24" spans="1:10" ht="15" customHeight="1">
      <c r="A24" s="7" t="s">
        <v>9</v>
      </c>
      <c r="B24" s="7" t="s">
        <v>43</v>
      </c>
      <c r="C24" s="22"/>
      <c r="D24" s="22"/>
    </row>
    <row r="25" spans="1:10" ht="15" customHeight="1">
      <c r="A25" s="7" t="s">
        <v>12</v>
      </c>
      <c r="B25" s="7" t="s">
        <v>47</v>
      </c>
      <c r="C25" s="22"/>
      <c r="D25" s="22"/>
    </row>
    <row r="26" spans="1:10" ht="15" customHeight="1">
      <c r="A26" s="7" t="s">
        <v>15</v>
      </c>
      <c r="B26" s="7" t="s">
        <v>69</v>
      </c>
      <c r="C26" s="22"/>
      <c r="D26" s="22"/>
    </row>
    <row r="27" spans="1:10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10" ht="15" customHeight="1">
      <c r="A28" s="4" t="s">
        <v>72</v>
      </c>
      <c r="B28" s="4" t="s">
        <v>73</v>
      </c>
      <c r="C28" s="24"/>
      <c r="D28" s="24"/>
    </row>
    <row r="29" spans="1:10" ht="15" customHeight="1">
      <c r="A29" s="4" t="s">
        <v>74</v>
      </c>
      <c r="B29" s="4" t="s">
        <v>75</v>
      </c>
      <c r="C29" s="24"/>
      <c r="D29" s="24"/>
    </row>
    <row r="30" spans="1:10" ht="15" customHeight="1">
      <c r="A30" s="7" t="s">
        <v>57</v>
      </c>
      <c r="B30" s="7" t="s">
        <v>76</v>
      </c>
      <c r="C30" s="22"/>
      <c r="D30" s="22"/>
    </row>
    <row r="31" spans="1:10" ht="15" customHeight="1">
      <c r="A31" s="4" t="s">
        <v>59</v>
      </c>
      <c r="B31" s="4" t="s">
        <v>60</v>
      </c>
      <c r="C31" s="24"/>
      <c r="D31" s="24"/>
    </row>
    <row r="32" spans="1:10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9" t="s">
        <v>77</v>
      </c>
      <c r="B33" s="39"/>
      <c r="C33" s="39"/>
      <c r="D33" s="39"/>
    </row>
    <row r="34" spans="1:4" ht="15" customHeight="1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{'SheetId':'0f0a93f5-60f7-4c27-9121-9ea290dd8334','UId':'7d8df9de-6ec3-46c6-a9cb-3bb3debdabc3','Col':3,'Row':4,'Format':'numberic','Value':'323783090534','TargetCode':''}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{'SheetId':'0f0a93f5-60f7-4c27-9121-9ea290dd8334','UId':'6878300a-c20f-462d-9746-1f03421f3475','Col':4,'Row':4,'Format':'numberic','Value':'322168862320','TargetCode':''}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{'SheetId':'0f0a93f5-60f7-4c27-9121-9ea290dd8334','UId':'cc99c128-86ca-47ff-b226-95c60d9beb91','Col':3,'Row':6,'Format':'numberic','Value':'14475.06','TargetCode':''}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{'SheetId':'0f0a93f5-60f7-4c27-9121-9ea290dd8334','UId':'c3bfcec2-e653-4f82-860b-803225fef5d1','Col':4,'Row':6,'Format':'numberic','Value':'14463.05','TargetCode':''}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{'SheetId':'0f0a93f5-60f7-4c27-9121-9ea290dd8334','UId':'1a4c42c9-725c-46f6-8a85-4bdbfb1f8740','Col':3,'Row':8,'Format':'numberic','Value':'324583108622','TargetCode':''}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{'SheetId':'0f0a93f5-60f7-4c27-9121-9ea290dd8334','UId':'102a5969-ecf0-48a6-9b4c-2ef748e27d05','Col':4,'Row':8,'Format':'numberic','Value':'323783090534','TargetCode':''}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{'SheetId':'0f0a93f5-60f7-4c27-9121-9ea290dd8334','UId':'0adef1d5-524d-427d-84c0-491fb70d8521','Col':3,'Row':10,'Format':'numberic','Value':'14494.58','TargetCode':''}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{'SheetId':'0f0a93f5-60f7-4c27-9121-9ea290dd8334','UId':'dfb17dcf-c5ba-4757-9b28-e20992bc4553','Col':4,'Row':10,'Format':'numberic','Value':'14475.06','TargetCode':''}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{'SheetId':'0f0a93f5-60f7-4c27-9121-9ea290dd8334','UId':'8c1be6bf-76a4-42d7-9fe4-f4822068d5a4','Col':3,'Row':11,'Format':'numberic','Value':'800018088','TargetCode':''}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{'SheetId':'0f0a93f5-60f7-4c27-9121-9ea290dd8334','UId':'45174d06-2d38-411d-96aa-79e2629d72fe','Col':4,'Row':11,'Format':'numberic','Value':'1614228214','TargetCode':''}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{'SheetId':'0f0a93f5-60f7-4c27-9121-9ea290dd8334','UId':'47189bce-6760-48da-9fba-cbd16cc1da69','Col':3,'Row':12,'Format':'numberic','Value':'437063889','TargetCode':''}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{'SheetId':'0f0a93f5-60f7-4c27-9121-9ea290dd8334','UId':'54b90877-796c-44fd-b01c-bac401362c90','Col':4,'Row':12,'Format':'numberic','Value':'268613589','TargetCode':''}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{'SheetId':'0f0a93f5-60f7-4c27-9121-9ea290dd8334','UId':'b596263e-ac83-4575-a696-5d078fa3d3e4','Col':3,'Row':13,'Format':'numberic','Value':'362954199','TargetCode':''}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{'SheetId':'0f0a93f5-60f7-4c27-9121-9ea290dd8334','UId':'97dfbdb2-a540-49b5-997a-79b58e09a2ce','Col':4,'Row':13,'Format':'numberic','Value':'1345614625','TargetCode':''}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{'SheetId':'0f0a93f5-60f7-4c27-9121-9ea290dd8334','UId':'99c444f1-5fe2-45a1-82fa-ae77b2e76c8c','Col':3,'Row':15,'Format':'numberic','Value':'19.5200000000004','TargetCode':''}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{'SheetId':'0f0a93f5-60f7-4c27-9121-9ea290dd8334','UId':'3c320467-dbd9-42b8-b876-53a4718cfc56','Col':4,'Row':15,'Format':'numberic','Value':'12.0100000000002','TargetCode':''}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{'SheetId':'0f0a93f5-60f7-4c27-9121-9ea290dd8334','UId':'b5f075a6-84c7-47a7-aca6-304f3e7f098b','Col':3,'Row':17,'Format':'numberic','Value':'324583108622','TargetCode':''}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{'SheetId':'0f0a93f5-60f7-4c27-9121-9ea290dd8334','UId':'4a3b5e69-6655-4a3c-91ad-151d0daffbbe','Col':4,'Row':17,'Format':'numberic','Value':'324562655669','TargetCode':''}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{'SheetId':'0f0a93f5-60f7-4c27-9121-9ea290dd8334','UId':'bc8aae90-3d32-424c-89d6-00637a1a5749','Col':3,'Row':18,'Format':'numberic','Value':'180683867292','TargetCode':''}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{'SheetId':'0f0a93f5-60f7-4c27-9121-9ea290dd8334','UId':'0712758c-ed69-4c11-ad9c-a1786f232e94','Col':4,'Row':18,'Format':'numberic','Value':'178653800256','TargetCode':''}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{'SheetId':'0f0a93f5-60f7-4c27-9121-9ea290dd8334','UId':'9d2538f9-f4fe-4678-a845-a343332a4000','Col':3,'Row':20,'Format':'numberic','Value':'1545.47','TargetCode':''}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{'SheetId':'0f0a93f5-60f7-4c27-9121-9ea290dd8334','UId':'2aedc9fa-169e-4d63-8a5f-edb7276fb5de','Col':4,'Row':20,'Format':'numberic','Value':'1545.47','TargetCode':''}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{'SheetId':'0f0a93f5-60f7-4c27-9121-9ea290dd8334','UId':'66104325-15b6-436e-8977-c1215983f874','Col':3,'Row':21,'Format':'numberic','Value':'22400938.5526','TargetCode':''}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{'SheetId':'0f0a93f5-60f7-4c27-9121-9ea290dd8334','UId':'7db1f99a-6d4f-4763-baf8-36e5fd015757','Col':4,'Row':21,'Format':'numberic','Value':'22370770.9782','TargetCode':''}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{'SheetId':'0f0a93f5-60f7-4c27-9121-9ea290dd8334','UId':'17834fd5-1e27-40b9-8148-68fc4fbf1c12','Col':3,'Row':22,'Format':'numberic','Value':'0.0001','TargetCode':''}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{'SheetId':'0f0a93f5-60f7-4c27-9121-9ea290dd8334','UId':'e387b061-10a9-488c-9da4-acb1bc80e5aa','Col':4,'Row':22,'Format':'numberic','Value':'0.0001','TargetCode':''}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YpEERPEBnc9LJYf+6e0h1ab4JWYyobIoAq6QjMy6NIU=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bsePhTi61CfHIBEHE05U+1F0YNlEWEOs/8dkP/DD7NA=</DigestValue>
    </Reference>
  </SignedInfo>
  <SignatureValue>MR48hsvjgGdEnwXY7PEAlvEiGGBx/xi8FGqHdLGraJFRp4Q/0RLJc+P9/TEKi1j32PauBjby6gMl
5i/Kuqd/uy73sraBQ5DS3hduUkQmPe5C4e1gjpy0HPt6Ci8bCDapJfs08/GK6i08+PGnmmzPwCP+
azEUxc6KZ5LGmSzYg5tcYIn4DERRFpa8xztraivuwzBaIqSHtyVnGfyfLpSHpwfXWBNrv1Oln3L0
GTZQ65wjXB1DbU9nlL9UU2y2kXqxDT/1ex1s0DS49F8dXOeudbCJO+FmuYgyoFB9mE/dDodKZEjD
QjwQ5mJyEwiS8AQvsrqFI7GmStAhmKxljZGIMw==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KgSN9+q++PI9wdyGj3iYifAkB9vgOJkx/39fNs13ZWA=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sharedStrings.xml?ContentType=application/vnd.openxmlformats-officedocument.spreadsheetml.sharedStrings+xml">
        <DigestMethod Algorithm="http://www.w3.org/2001/04/xmlenc#sha256"/>
        <DigestValue>hyCsOO6UvzW8KeztO1c6jNpCA7n4NXARP1bzEZiUeI8=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mY09S8qWL0/YPaHwYklM0SdDdcCrHIspculipRuHgu4=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eFonkr5pCj+oitxRsoiEUiFPVlJ+ByYQoFqgef0Jb08=</DigestValue>
      </Reference>
      <Reference URI="/xl/worksheets/sheet2.xml?ContentType=application/vnd.openxmlformats-officedocument.spreadsheetml.worksheet+xml">
        <DigestMethod Algorithm="http://www.w3.org/2001/04/xmlenc#sha256"/>
        <DigestValue>V4fof2U+75GIEUT3nVnniiUa5rIzzHpOKYtsoCjSZok=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mVn7XrPa1d+8TPmRqXUgK2NuZLFXVPHBGAbd6c/gV+E=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2024-12-24T03:47:56Z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2024-12-24T03:47:56Z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OKM28lOtafdgUYMuk6NY7hxTAMJBKPQadzas1SWv2m8=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kqSNAruNArPTZi5fkmv851N/LdIoRoan/JHIX7yXY8w=</DigestValue>
    </Reference>
  </SignedInfo>
  <SignatureValue>P9NUOtwVGBzPMLdQ0yQGdD++sd6lJsPNT6ch7MiAGPpqxbet5A1WQM60EdZk5pUTzrqj/ECBR/6g
y5t1EKFXIxOCgky/9oEXVPkyoD5QKTPCNvMue5/4BnclRfAUWqmD9TRoyBfEgfnJoHfylWPHGinS
t8HUG3ZJ7t8BH2yIgA63x6OZnuxmP2asoepdcN3EbYEzEet6h2eEA4HFDjz5hOCT37jJd1slYRam
oE5qZ3Kuc4zC2I7JW/ZYxm5PHBs8IkN7ZYrGECu62WECk17wh2IqwOSNvFEUFvIsPd/FumplBssH
EepkIifoLkNk/vnnp3BeuVaVdBbSdo04dsr24w==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KgSN9+q++PI9wdyGj3iYifAkB9vgOJkx/39fNs13ZWA=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sharedStrings.xml?ContentType=application/vnd.openxmlformats-officedocument.spreadsheetml.sharedStrings+xml">
        <DigestMethod Algorithm="http://www.w3.org/2001/04/xmlenc#sha256"/>
        <DigestValue>hyCsOO6UvzW8KeztO1c6jNpCA7n4NXARP1bzEZiUeI8=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mY09S8qWL0/YPaHwYklM0SdDdcCrHIspculipRuHgu4=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eFonkr5pCj+oitxRsoiEUiFPVlJ+ByYQoFqgef0Jb08=</DigestValue>
      </Reference>
      <Reference URI="/xl/worksheets/sheet2.xml?ContentType=application/vnd.openxmlformats-officedocument.spreadsheetml.worksheet+xml">
        <DigestMethod Algorithm="http://www.w3.org/2001/04/xmlenc#sha256"/>
        <DigestValue>V4fof2U+75GIEUT3nVnniiUa5rIzzHpOKYtsoCjSZok=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mVn7XrPa1d+8TPmRqXUgK2NuZLFXVPHBGAbd6c/gV+E=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2024-12-24T08:16:52Z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2024-12-24T08:16:52Z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2024-10-07T03:31:41Z</cp:lastPrinted>
  <dcterms:created xsi:type="dcterms:W3CDTF">2021-05-17T07:04:34Z</dcterms:created>
  <dcterms:modified xsi:type="dcterms:W3CDTF">2024-12-24T02:11:21Z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