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comments1.xml" ContentType="application/vnd.openxmlformats-officedocument.spreadsheetml.comments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AF - QUY DAU TU CHU DONG VND - 10447694 - BIDB526666\KÝ SỐ\2025\"/>
    </mc:Choice>
  </mc:AlternateContent>
  <bookViews>
    <workbookView xWindow="0" yWindow="0" windowWidth="19440" windowHeight="8205" activeTab="1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externalReferences>
    <externalReference r:id="rId6"/>
  </externalReferences>
  <definedNames>
    <definedName name="GDCCQ_Loai_giao_dich">[1]!Table_GDCCQ[Loại giao dịch]</definedName>
    <definedName name="GDCCQ_Ngay_giao_dich">[1]!Table_GDCCQ[Ngày giao dịch]</definedName>
    <definedName name="GDCCQ_Phan_loai_NDT">[1]!Table_GDCCQ[Phân loại NDT]</definedName>
    <definedName name="GDCCQ_SL_CCQ_giao_dich">[1]!Table_GDCCQ[Số lượng CCQ giao dịch]</definedName>
  </definedNames>
  <calcPr calcId="162913" calcOnSave="0"/>
</workbook>
</file>

<file path=xl/calcChain.xml><?xml version="1.0" encoding="utf-8"?>
<calcChain xmlns="http://schemas.openxmlformats.org/spreadsheetml/2006/main">
  <c r="D3" i="1" l="1"/>
  <c r="A8" i="1" l="1"/>
  <c r="A1" i="5" l="1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</calcChain>
</file>

<file path=xl/comments1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<sst xmlns="http://schemas.openxmlformats.org/spreadsheetml/2006/main" count="169" uniqueCount="85">
  <si>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</si>
  <si>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</si>
  <si>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</si>
  <si>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</si>
  <si>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</si>
  <si>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</si>
  <si>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</si>
  <si>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</si>
  <si>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</si>
  <si>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</si>
  <si>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</si>
  <si>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</si>
  <si>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</si>
  <si>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</si>
  <si>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</si>
  <si>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</si>
  <si>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</si>
  <si>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</si>
  <si>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</si>
  <si>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</si>
  <si>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</si>
  <si>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</si>
  <si>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</si>
  <si>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</si>
  <si>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</si>
  <si>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</si>
  <si>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</si>
  <si>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</si>
  <si>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</si>
  <si>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</si>
  <si>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</si>
  <si>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</si>
  <si>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</si>
  <si>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</si>
  <si>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</si>
  <si>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</si>
  <si>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</si>
  <si>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</si>
  <si>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</si>
  <si>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</si>
  <si>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</si>
  <si>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</si>
  <si>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</si>
  <si>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</si>
  <si>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</si>
  <si>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</si>
  <si>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</si>
  <si>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</si>
  <si>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</si>
  <si>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</si>
  <si>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</si>
  <si>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</si>
  <si>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</si>
  <si>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</si>
  <si>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</si>
  <si>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</si>
  <si>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</si>
  <si>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</si>
  <si>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</si>
  <si>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</si>
  <si>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</si>
  <si>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</si>
  <si>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</si>
  <si>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</si>
  <si>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</si>
  <si>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</si>
  <si>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</si>
  <si>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</si>
  <si>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</si>
  <si>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</si>
  <si>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</si>
  <si>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</si>
  <si>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</si>
  <si>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</si>
  <si>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</si>
  <si>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</si>
  <si>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</si>
  <si>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</si>
  <si>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</si>
  <si>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</si>
  <si>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</si>
  <si>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</si>
  <si>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</si>
  <si>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Chủ Động VND</t>
  </si>
  <si>
    <t xml:space="preserve">Kỳ báo cáo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</si>
</sst>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00_-;\-* #,##0.0000_-;_-* &quot;-&quot;??_-;_-@_-"/>
    <numFmt numFmtId="167" formatCode="_(* #,##0.000000_);_(* \(#,##0.000000\);_(* &quot;-&quot;??_);_(@_)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3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3" fillId="0" borderId="0" applyFont="0" applyFill="0" applyBorder="0" applyAlignment="0" applyProtection="0"/>
    <xf numFmtId="0" fontId="3" fillId="0" borderId="0"/>
    <xf numFmtId="0" fontId="14" fillId="0" borderId="0"/>
    <xf numFmtId="164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5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7" fillId="0" borderId="1" xfId="0" applyFont="1" applyBorder="1" applyAlignment="1">
      <alignment horizontal="center" vertical="justify"/>
    </xf>
    <xf numFmtId="0" fontId="8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2" fillId="2" borderId="1" xfId="0" applyFont="1" applyFill="1" applyBorder="1" applyAlignment="1">
      <alignment horizontal="center"/>
    </xf>
    <xf numFmtId="0" fontId="13" fillId="0" borderId="1" xfId="0" applyFont="1" applyBorder="1" applyAlignment="1">
      <alignment horizontal="left"/>
    </xf>
    <xf numFmtId="14" fontId="5" fillId="0" borderId="0" xfId="0" applyNumberFormat="1" applyFont="1" applyAlignment="1">
      <alignment horizontal="left"/>
    </xf>
    <xf numFmtId="164" fontId="8" fillId="0" borderId="1" xfId="1" applyFont="1" applyBorder="1" applyAlignment="1">
      <alignment horizontal="left"/>
    </xf>
    <xf numFmtId="10" fontId="8" fillId="0" borderId="1" xfId="2" applyNumberFormat="1" applyFont="1" applyBorder="1" applyAlignment="1">
      <alignment horizontal="right"/>
    </xf>
    <xf numFmtId="0" fontId="5" fillId="0" borderId="0" xfId="0" applyFont="1" applyAlignment="1">
      <alignment horizontal="left"/>
    </xf>
    <xf numFmtId="165" fontId="15" fillId="3" borderId="2" xfId="3" applyNumberFormat="1" applyFont="1" applyFill="1" applyBorder="1" applyAlignment="1">
      <alignment horizontal="right" vertical="center" wrapText="1"/>
    </xf>
    <xf numFmtId="164" fontId="15" fillId="3" borderId="2" xfId="8" applyFont="1" applyFill="1" applyBorder="1" applyAlignment="1">
      <alignment horizontal="right" vertical="center" wrapText="1"/>
    </xf>
    <xf numFmtId="165" fontId="0" fillId="0" borderId="0" xfId="1" applyNumberFormat="1" applyFont="1"/>
    <xf numFmtId="165" fontId="0" fillId="0" borderId="0" xfId="0" applyNumberFormat="1"/>
    <xf numFmtId="43" fontId="0" fillId="0" borderId="0" xfId="0" applyNumberFormat="1"/>
    <xf numFmtId="165" fontId="5" fillId="0" borderId="1" xfId="1" applyNumberFormat="1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6" applyFont="1" applyAlignment="1">
      <alignment horizontal="left"/>
    </xf>
    <xf numFmtId="0" fontId="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14" fontId="16" fillId="0" borderId="0" xfId="0" applyNumberFormat="1" applyFont="1" applyAlignment="1">
      <alignment horizontal="left"/>
    </xf>
    <xf numFmtId="165" fontId="5" fillId="0" borderId="1" xfId="1" applyNumberFormat="1" applyFont="1" applyFill="1" applyBorder="1" applyAlignment="1">
      <alignment horizontal="left"/>
    </xf>
    <xf numFmtId="166" fontId="0" fillId="0" borderId="0" xfId="0" applyNumberFormat="1"/>
    <xf numFmtId="167" fontId="0" fillId="0" borderId="0" xfId="1" applyNumberFormat="1" applyFont="1"/>
    <xf numFmtId="0" fontId="0" fillId="0" borderId="0" xfId="0" applyAlignment="1">
      <alignment vertical="center"/>
    </xf>
    <xf numFmtId="164" fontId="15" fillId="3" borderId="2" xfId="8" applyNumberFormat="1" applyFont="1" applyFill="1" applyBorder="1" applyAlignment="1">
      <alignment horizontal="right" vertical="center" wrapText="1"/>
    </xf>
    <xf numFmtId="10" fontId="0" fillId="0" borderId="0" xfId="2" applyNumberFormat="1" applyFont="1"/>
    <xf numFmtId="0" fontId="0" fillId="0" borderId="6" xfId="0" applyBorder="1"/>
    <xf numFmtId="0" fontId="13" fillId="0" borderId="7" xfId="0" applyFont="1" applyBorder="1" applyAlignment="1">
      <alignment horizontal="left"/>
    </xf>
    <xf numFmtId="14" fontId="6" fillId="2" borderId="8" xfId="0" applyNumberFormat="1" applyFont="1" applyFill="1" applyBorder="1" applyAlignment="1">
      <alignment horizontal="center" vertical="center"/>
    </xf>
    <xf numFmtId="14" fontId="6" fillId="2" borderId="6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justify"/>
    </xf>
    <xf numFmtId="0" fontId="10" fillId="0" borderId="0" xfId="0" applyFont="1" applyAlignment="1">
      <alignment horizontal="center" vertical="justify"/>
    </xf>
    <xf numFmtId="0" fontId="9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5" fillId="0" borderId="0" xfId="0" applyFont="1" applyAlignment="1">
      <alignment horizontal="left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</cellXfs>
  <cellStyles count="23">
    <cellStyle name="Comma" xfId="1" builtinId="3"/>
    <cellStyle name="Comma 2" xfId="5"/>
    <cellStyle name="Comma 2 5" xfId="3"/>
    <cellStyle name="Comma 2 5 2" xfId="22"/>
    <cellStyle name="Comma 3" xfId="8"/>
    <cellStyle name="Comma 4" xfId="19"/>
    <cellStyle name="Comma 5" xfId="21"/>
    <cellStyle name="Currency [0] 2" xfId="10"/>
    <cellStyle name="Normal" xfId="0" builtinId="0"/>
    <cellStyle name="Normal 10" xfId="11"/>
    <cellStyle name="Normal 11" xfId="4"/>
    <cellStyle name="Normal 2" xfId="6"/>
    <cellStyle name="Normal 3" xfId="7"/>
    <cellStyle name="Normal 4" xfId="12"/>
    <cellStyle name="Normal 5" xfId="13"/>
    <cellStyle name="Normal 6" xfId="14"/>
    <cellStyle name="Normal 7" xfId="15"/>
    <cellStyle name="Normal 8" xfId="16"/>
    <cellStyle name="Normal 9" xfId="17"/>
    <cellStyle name="Percent" xfId="2" builtinId="5"/>
    <cellStyle name="Percent 2" xfId="9"/>
    <cellStyle name="Percent 3" xfId="18"/>
    <cellStyle name="Percent 4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UU%20KY-GIAM%20SAT/1.KHACH%20HANG/VNDAF%20-%20QUY%20DAU%20TU%20CHU%20DONG%20VND%20-%2010447694%20-%20BIDB526666/5.%20THEO%20DOI%20GIAO%20DICH/2022.03.01%20-%20nay%20-%20FUND%20ADMIN_VNDAF%20(final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COGNOS"/>
      <sheetName val="CASH"/>
      <sheetName val="SHARE"/>
      <sheetName val="BOND"/>
      <sheetName val="DERI"/>
      <sheetName val="GDCCQ"/>
      <sheetName val="PRICE"/>
      <sheetName val="CCTTTT"/>
      <sheetName val="RECORD"/>
      <sheetName val="Realtime"/>
      <sheetName val="ENTRYS"/>
      <sheetName val="BOOK"/>
      <sheetName val="BALANCE"/>
      <sheetName val="NAV"/>
      <sheetName val="BCGS"/>
      <sheetName val="BC_NAV_KY_GIAY"/>
      <sheetName val="BC_NAV_KY_SO"/>
      <sheetName val="THONG_BAO_PHI"/>
      <sheetName val="BCDK_BCthunhap"/>
      <sheetName val="BCTinhHinhTaiChinh_06105"/>
      <sheetName val="BCTaiSan_06027"/>
      <sheetName val="BCKetQuaHoatDong_06028"/>
      <sheetName val="GiaTriTaiSanRong_06129"/>
      <sheetName val="Khac_06030"/>
      <sheetName val="2022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5"/>
  <sheetViews>
    <sheetView view="pageBreakPreview" zoomScaleNormal="100" zoomScaleSheetLayoutView="100" workbookViewId="0">
      <selection activeCell="K22" sqref="K22"/>
    </sheetView>
  </sheetViews>
  <sheetFormatPr defaultRowHeight="12.75" x14ac:dyDescent="0.2"/>
  <cols>
    <col min="1" max="1" width="37" customWidth="1"/>
    <col min="2" max="2" width="8.140625" customWidth="1"/>
    <col min="3" max="3" width="41.5703125" customWidth="1"/>
    <col min="4" max="4" width="46.140625" customWidth="1"/>
  </cols>
  <sheetData>
    <row r="1" spans="1:5" ht="30" customHeight="1" x14ac:dyDescent="0.2">
      <c r="A1" s="35" t="s">
        <v>0</v>
      </c>
      <c r="B1" s="35"/>
      <c r="C1" s="35"/>
      <c r="D1" s="35"/>
    </row>
    <row r="2" spans="1:5" ht="15" customHeight="1" x14ac:dyDescent="0.25">
      <c r="A2" s="1" t="s">
        <v>1</v>
      </c>
      <c r="B2" s="1" t="s">
        <v>1</v>
      </c>
      <c r="C2" s="2" t="s">
        <v>2</v>
      </c>
      <c r="D2" s="22">
        <v>45729</v>
      </c>
    </row>
    <row r="3" spans="1:5" ht="15" customHeight="1" x14ac:dyDescent="0.25">
      <c r="A3" s="1"/>
      <c r="B3" s="1" t="s">
        <v>1</v>
      </c>
      <c r="C3" s="2" t="s">
        <v>3</v>
      </c>
      <c r="D3" s="8">
        <f>IF(WEEKDAY(D2)=6,D2+2,D2)</f>
        <v>45729</v>
      </c>
      <c r="E3" s="8"/>
    </row>
    <row r="4" spans="1:5" ht="15" customHeight="1" x14ac:dyDescent="0.25">
      <c r="A4" s="1" t="s">
        <v>1</v>
      </c>
      <c r="B4" s="1" t="s">
        <v>1</v>
      </c>
      <c r="C4" s="1" t="s">
        <v>1</v>
      </c>
      <c r="D4" s="18" t="s">
        <v>1</v>
      </c>
    </row>
    <row r="5" spans="1:5" ht="15" customHeight="1" x14ac:dyDescent="0.25">
      <c r="A5" s="11" t="s">
        <v>82</v>
      </c>
      <c r="B5" s="1"/>
      <c r="C5" s="1"/>
      <c r="D5" s="1" t="s">
        <v>1</v>
      </c>
    </row>
    <row r="6" spans="1:5" ht="15" customHeight="1" x14ac:dyDescent="0.25">
      <c r="A6" s="1" t="s">
        <v>81</v>
      </c>
      <c r="B6" s="1"/>
      <c r="C6" s="1"/>
      <c r="D6" s="1" t="s">
        <v>1</v>
      </c>
    </row>
    <row r="7" spans="1:5" ht="15" customHeight="1" x14ac:dyDescent="0.25">
      <c r="A7" s="19" t="s">
        <v>83</v>
      </c>
      <c r="B7" s="1"/>
      <c r="C7" s="1"/>
      <c r="D7" s="1"/>
    </row>
    <row r="8" spans="1:5" ht="15" customHeight="1" x14ac:dyDescent="0.25">
      <c r="A8" s="20" t="str">
        <f>IF(D3=EOMONTH(D3,0),"Ngày định giá/Ngày giao dịch: ngày "&amp;DAY(WORKDAY(D3,1))&amp;" tháng "&amp;MONTH(WORKDAY(D3,1))&amp;" năm "&amp;YEAR(D3),"Ngày định giá/Ngày giao dịch: ngày "&amp;DAY(WORKDAY(D3,1))&amp;" tháng "&amp;MONTH(D3)&amp;" năm "&amp;YEAR(D3))</f>
        <v>Ngày định giá/Ngày giao dịch: ngày 14 tháng 3 năm 2025</v>
      </c>
      <c r="B8" s="1"/>
      <c r="C8" s="1"/>
      <c r="D8" s="1" t="s">
        <v>4</v>
      </c>
    </row>
    <row r="9" spans="1:5" ht="15" customHeight="1" x14ac:dyDescent="0.25">
      <c r="A9" s="21" t="s">
        <v>1</v>
      </c>
      <c r="B9" s="1" t="s">
        <v>1</v>
      </c>
      <c r="C9" s="1" t="s">
        <v>1</v>
      </c>
      <c r="D9" s="1" t="s">
        <v>5</v>
      </c>
    </row>
    <row r="10" spans="1:5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5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5" ht="15" customHeight="1" x14ac:dyDescent="0.25">
      <c r="A12" s="1" t="s">
        <v>1</v>
      </c>
      <c r="B12" s="3" t="s">
        <v>6</v>
      </c>
      <c r="C12" s="3" t="s">
        <v>7</v>
      </c>
      <c r="D12" s="3" t="s">
        <v>8</v>
      </c>
    </row>
    <row r="13" spans="1:5" ht="15" customHeight="1" x14ac:dyDescent="0.25">
      <c r="A13" s="1"/>
      <c r="B13" s="4" t="s">
        <v>9</v>
      </c>
      <c r="C13" s="4" t="s">
        <v>10</v>
      </c>
      <c r="D13" s="4" t="s">
        <v>11</v>
      </c>
    </row>
    <row r="14" spans="1:5" ht="15" customHeight="1" x14ac:dyDescent="0.25">
      <c r="A14" s="1"/>
      <c r="B14" s="4" t="s">
        <v>12</v>
      </c>
      <c r="C14" s="4" t="s">
        <v>13</v>
      </c>
      <c r="D14" s="4" t="s">
        <v>14</v>
      </c>
    </row>
    <row r="15" spans="1:5" ht="15" customHeight="1" x14ac:dyDescent="0.25">
      <c r="A15" s="1" t="s">
        <v>1</v>
      </c>
      <c r="B15" s="4" t="s">
        <v>15</v>
      </c>
      <c r="C15" s="4" t="s">
        <v>16</v>
      </c>
      <c r="D15" s="4" t="s">
        <v>17</v>
      </c>
    </row>
    <row r="16" spans="1:5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18</v>
      </c>
      <c r="C17" s="39" t="s">
        <v>19</v>
      </c>
      <c r="D17" s="39"/>
    </row>
    <row r="18" spans="1:4" ht="15" customHeight="1" x14ac:dyDescent="0.25">
      <c r="A18" s="1" t="s">
        <v>1</v>
      </c>
      <c r="B18" s="1" t="s">
        <v>1</v>
      </c>
      <c r="C18" s="39" t="s">
        <v>20</v>
      </c>
      <c r="D18" s="39"/>
    </row>
    <row r="19" spans="1:4" ht="15" customHeight="1" x14ac:dyDescent="0.25">
      <c r="A19" s="1" t="s">
        <v>1</v>
      </c>
      <c r="B19" s="1" t="s">
        <v>1</v>
      </c>
      <c r="C19" s="39" t="s">
        <v>21</v>
      </c>
      <c r="D19" s="39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0" customHeight="1" x14ac:dyDescent="0.2">
      <c r="A23" s="36" t="s">
        <v>22</v>
      </c>
      <c r="B23" s="36"/>
      <c r="C23" s="36" t="s">
        <v>23</v>
      </c>
      <c r="D23" s="36"/>
    </row>
    <row r="24" spans="1:4" ht="15" customHeight="1" x14ac:dyDescent="0.2">
      <c r="A24" s="38" t="s">
        <v>24</v>
      </c>
      <c r="B24" s="38"/>
      <c r="C24" s="37" t="s">
        <v>24</v>
      </c>
      <c r="D24" s="38"/>
    </row>
    <row r="25" spans="1:4" ht="15" customHeight="1" x14ac:dyDescent="0.25">
      <c r="A25" s="39" t="s">
        <v>1</v>
      </c>
      <c r="B25" s="39"/>
      <c r="C25" s="39" t="s">
        <v>1</v>
      </c>
      <c r="D25" s="39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4"/>
  <sheetViews>
    <sheetView tabSelected="1" view="pageBreakPreview" zoomScaleNormal="100" zoomScaleSheetLayoutView="100" workbookViewId="0">
      <selection activeCell="L15" sqref="L15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  <col min="5" max="5" width="23.42578125" bestFit="1" customWidth="1"/>
  </cols>
  <sheetData>
    <row r="1" spans="1:5" s="26" customFormat="1" ht="21" customHeight="1" x14ac:dyDescent="0.2">
      <c r="A1" s="41" t="s">
        <v>6</v>
      </c>
      <c r="B1" s="40" t="s">
        <v>25</v>
      </c>
      <c r="C1" s="33" t="s">
        <v>84</v>
      </c>
      <c r="D1" s="34" t="s">
        <v>27</v>
      </c>
    </row>
    <row r="2" spans="1:5" s="26" customFormat="1" ht="17.25" customHeight="1" x14ac:dyDescent="0.2">
      <c r="A2" s="42"/>
      <c r="B2" s="40"/>
      <c r="C2" s="31">
        <v>45729</v>
      </c>
      <c r="D2" s="32">
        <v>45728</v>
      </c>
    </row>
    <row r="3" spans="1:5" ht="15" customHeight="1" x14ac:dyDescent="0.25">
      <c r="A3" s="7" t="s">
        <v>9</v>
      </c>
      <c r="B3" s="30" t="s">
        <v>28</v>
      </c>
      <c r="C3" s="29"/>
      <c r="D3" s="29"/>
    </row>
    <row r="4" spans="1:5" ht="15" customHeight="1" x14ac:dyDescent="0.25">
      <c r="A4" s="4" t="s">
        <v>29</v>
      </c>
      <c r="B4" s="4" t="s">
        <v>30</v>
      </c>
      <c r="C4" s="12">
        <v>256394030381</v>
      </c>
      <c r="D4" s="12">
        <v>258087905747</v>
      </c>
    </row>
    <row r="5" spans="1:5" ht="15" customHeight="1" x14ac:dyDescent="0.25">
      <c r="A5" s="4" t="s">
        <v>31</v>
      </c>
      <c r="B5" s="4" t="s">
        <v>32</v>
      </c>
      <c r="C5" s="12"/>
      <c r="D5" s="12"/>
    </row>
    <row r="6" spans="1:5" ht="15" customHeight="1" x14ac:dyDescent="0.25">
      <c r="A6" s="4" t="s">
        <v>33</v>
      </c>
      <c r="B6" s="4" t="s">
        <v>34</v>
      </c>
      <c r="C6" s="27">
        <v>16241.68</v>
      </c>
      <c r="D6" s="13">
        <v>16351.51</v>
      </c>
    </row>
    <row r="7" spans="1:5" ht="15" customHeight="1" x14ac:dyDescent="0.25">
      <c r="A7" s="7" t="s">
        <v>12</v>
      </c>
      <c r="B7" s="7" t="s">
        <v>35</v>
      </c>
      <c r="C7" s="7"/>
      <c r="D7" s="7"/>
    </row>
    <row r="8" spans="1:5" ht="15" customHeight="1" x14ac:dyDescent="0.25">
      <c r="A8" s="4" t="s">
        <v>36</v>
      </c>
      <c r="B8" s="4" t="s">
        <v>37</v>
      </c>
      <c r="C8" s="9">
        <v>24412.14</v>
      </c>
      <c r="D8" s="9">
        <v>24412.14</v>
      </c>
    </row>
    <row r="9" spans="1:5" ht="15" customHeight="1" x14ac:dyDescent="0.25">
      <c r="A9" s="4" t="s">
        <v>38</v>
      </c>
      <c r="B9" s="4" t="s">
        <v>39</v>
      </c>
      <c r="C9" s="23">
        <v>396494165.99519998</v>
      </c>
      <c r="D9" s="17">
        <v>399175351.33139998</v>
      </c>
      <c r="E9" s="24"/>
    </row>
    <row r="10" spans="1:5" ht="15" customHeight="1" x14ac:dyDescent="0.25">
      <c r="A10" s="4" t="s">
        <v>40</v>
      </c>
      <c r="B10" s="4" t="s">
        <v>41</v>
      </c>
      <c r="C10" s="10">
        <v>1.5141256053228724E-3</v>
      </c>
      <c r="D10" s="10">
        <v>1.5141256053228724E-3</v>
      </c>
      <c r="E10" s="25"/>
    </row>
    <row r="13" spans="1:5" ht="12" customHeight="1" x14ac:dyDescent="0.2">
      <c r="C13" s="28"/>
      <c r="D13" s="14"/>
    </row>
    <row r="14" spans="1:5" x14ac:dyDescent="0.2">
      <c r="C14" s="28"/>
      <c r="D14" s="14"/>
    </row>
    <row r="15" spans="1:5" x14ac:dyDescent="0.2">
      <c r="C15" s="14"/>
      <c r="D15" s="28"/>
    </row>
    <row r="16" spans="1:5" x14ac:dyDescent="0.2">
      <c r="C16" s="14"/>
      <c r="D16" s="14"/>
    </row>
    <row r="17" spans="3:4" x14ac:dyDescent="0.2">
      <c r="C17" s="14"/>
      <c r="D17" s="14"/>
    </row>
    <row r="18" spans="3:4" x14ac:dyDescent="0.2">
      <c r="C18" s="14"/>
      <c r="D18" s="14"/>
    </row>
    <row r="19" spans="3:4" x14ac:dyDescent="0.2">
      <c r="C19" s="14"/>
      <c r="D19" s="14"/>
    </row>
    <row r="20" spans="3:4" x14ac:dyDescent="0.2">
      <c r="C20" s="14"/>
      <c r="D20" s="14"/>
    </row>
    <row r="23" spans="3:4" x14ac:dyDescent="0.2">
      <c r="C23" s="15"/>
      <c r="D23" s="15"/>
    </row>
    <row r="24" spans="3:4" x14ac:dyDescent="0.2">
      <c r="C24" s="16"/>
      <c r="D24" s="16"/>
    </row>
  </sheetData>
  <mergeCells count="2">
    <mergeCell ref="B1:B2"/>
    <mergeCell ref="A1:A2"/>
  </mergeCells>
  <pageMargins left="0.75" right="0.75" top="1" bottom="1" header="0.5" footer="0.5"/>
  <pageSetup scale="8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34"/>
  <sheetViews>
    <sheetView workbookViewId="0">
      <selection activeCell="B49" sqref="B49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</cols>
  <sheetData>
    <row r="1" spans="1:4" ht="15" customHeight="1" x14ac:dyDescent="0.25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 x14ac:dyDescent="0.25">
      <c r="A2" s="7" t="s">
        <v>42</v>
      </c>
      <c r="B2" s="7" t="s">
        <v>28</v>
      </c>
      <c r="C2" s="7"/>
      <c r="D2" s="7"/>
    </row>
    <row r="3" spans="1:4" ht="15" customHeight="1" x14ac:dyDescent="0.25">
      <c r="A3" s="7" t="s">
        <v>9</v>
      </c>
      <c r="B3" s="7" t="s">
        <v>43</v>
      </c>
      <c r="C3" s="7"/>
      <c r="D3" s="7"/>
    </row>
    <row r="4" spans="1:4" ht="15" customHeight="1" x14ac:dyDescent="0.25">
      <c r="A4" s="4" t="s">
        <v>29</v>
      </c>
      <c r="B4" s="4" t="s">
        <v>44</v>
      </c>
      <c r="C4" s="4"/>
      <c r="D4" s="4"/>
    </row>
    <row r="5" spans="1:4" ht="15" customHeight="1" x14ac:dyDescent="0.25">
      <c r="A5" s="4" t="s">
        <v>31</v>
      </c>
      <c r="B5" s="4" t="s">
        <v>45</v>
      </c>
      <c r="C5" s="4"/>
      <c r="D5" s="4"/>
    </row>
    <row r="6" spans="1:4" ht="15" customHeight="1" x14ac:dyDescent="0.25">
      <c r="A6" s="4" t="s">
        <v>33</v>
      </c>
      <c r="B6" s="4" t="s">
        <v>46</v>
      </c>
      <c r="C6" s="4"/>
      <c r="D6" s="4"/>
    </row>
    <row r="7" spans="1:4" ht="15" customHeight="1" x14ac:dyDescent="0.25">
      <c r="A7" s="7" t="s">
        <v>12</v>
      </c>
      <c r="B7" s="7" t="s">
        <v>47</v>
      </c>
      <c r="C7" s="7"/>
      <c r="D7" s="7"/>
    </row>
    <row r="8" spans="1:4" ht="15" customHeight="1" x14ac:dyDescent="0.25">
      <c r="A8" s="4" t="s">
        <v>36</v>
      </c>
      <c r="B8" s="4" t="s">
        <v>44</v>
      </c>
      <c r="C8" s="4"/>
      <c r="D8" s="4"/>
    </row>
    <row r="9" spans="1:4" ht="15" customHeight="1" x14ac:dyDescent="0.25">
      <c r="A9" s="4" t="s">
        <v>38</v>
      </c>
      <c r="B9" s="4" t="s">
        <v>45</v>
      </c>
      <c r="C9" s="4"/>
      <c r="D9" s="4"/>
    </row>
    <row r="10" spans="1:4" ht="15" customHeight="1" x14ac:dyDescent="0.25">
      <c r="A10" s="4" t="s">
        <v>40</v>
      </c>
      <c r="B10" s="4" t="s">
        <v>46</v>
      </c>
      <c r="C10" s="4"/>
      <c r="D10" s="4"/>
    </row>
    <row r="11" spans="1:4" ht="13.15" customHeight="1" x14ac:dyDescent="0.25">
      <c r="A11" s="7" t="s">
        <v>15</v>
      </c>
      <c r="B11" s="7" t="s">
        <v>48</v>
      </c>
      <c r="C11" s="7"/>
      <c r="D11" s="7"/>
    </row>
    <row r="12" spans="1:4" ht="15" customHeight="1" x14ac:dyDescent="0.25">
      <c r="A12" s="4" t="s">
        <v>49</v>
      </c>
      <c r="B12" s="4" t="s">
        <v>50</v>
      </c>
      <c r="C12" s="4"/>
      <c r="D12" s="4"/>
    </row>
    <row r="13" spans="1:4" ht="15" customHeight="1" x14ac:dyDescent="0.25">
      <c r="A13" s="4" t="s">
        <v>51</v>
      </c>
      <c r="B13" s="4" t="s">
        <v>52</v>
      </c>
      <c r="C13" s="4"/>
      <c r="D13" s="4"/>
    </row>
    <row r="14" spans="1:4" ht="15" customHeight="1" x14ac:dyDescent="0.25">
      <c r="A14" s="4" t="s">
        <v>53</v>
      </c>
      <c r="B14" s="4" t="s">
        <v>54</v>
      </c>
      <c r="C14" s="4"/>
      <c r="D14" s="4"/>
    </row>
    <row r="15" spans="1:4" ht="15" customHeight="1" x14ac:dyDescent="0.25">
      <c r="A15" s="7" t="s">
        <v>55</v>
      </c>
      <c r="B15" s="7" t="s">
        <v>56</v>
      </c>
      <c r="C15" s="7"/>
      <c r="D15" s="7"/>
    </row>
    <row r="16" spans="1:4" ht="15" customHeight="1" x14ac:dyDescent="0.25">
      <c r="A16" s="7" t="s">
        <v>57</v>
      </c>
      <c r="B16" s="7" t="s">
        <v>58</v>
      </c>
      <c r="C16" s="7"/>
      <c r="D16" s="7"/>
    </row>
    <row r="17" spans="1:4" ht="15" customHeight="1" x14ac:dyDescent="0.25">
      <c r="A17" s="4" t="s">
        <v>59</v>
      </c>
      <c r="B17" s="4" t="s">
        <v>60</v>
      </c>
      <c r="C17" s="4"/>
      <c r="D17" s="4"/>
    </row>
    <row r="18" spans="1:4" ht="15" customHeight="1" x14ac:dyDescent="0.25">
      <c r="A18" s="4" t="s">
        <v>61</v>
      </c>
      <c r="B18" s="4" t="s">
        <v>62</v>
      </c>
      <c r="C18" s="4"/>
      <c r="D18" s="4"/>
    </row>
    <row r="19" spans="1:4" ht="15" customHeight="1" x14ac:dyDescent="0.25">
      <c r="A19" s="7" t="s">
        <v>63</v>
      </c>
      <c r="B19" s="7" t="s">
        <v>35</v>
      </c>
      <c r="C19" s="7"/>
      <c r="D19" s="7"/>
    </row>
    <row r="20" spans="1:4" ht="15" customHeight="1" x14ac:dyDescent="0.25">
      <c r="A20" s="4" t="s">
        <v>64</v>
      </c>
      <c r="B20" s="4" t="s">
        <v>37</v>
      </c>
      <c r="C20" s="4"/>
      <c r="D20" s="4"/>
    </row>
    <row r="21" spans="1:4" ht="15" customHeight="1" x14ac:dyDescent="0.25">
      <c r="A21" s="4" t="s">
        <v>65</v>
      </c>
      <c r="B21" s="4" t="s">
        <v>39</v>
      </c>
      <c r="C21" s="4"/>
      <c r="D21" s="4"/>
    </row>
    <row r="22" spans="1:4" ht="15" customHeight="1" x14ac:dyDescent="0.25">
      <c r="A22" s="4" t="s">
        <v>66</v>
      </c>
      <c r="B22" s="4" t="s">
        <v>41</v>
      </c>
      <c r="C22" s="4"/>
      <c r="D22" s="4"/>
    </row>
    <row r="23" spans="1:4" ht="15" customHeight="1" x14ac:dyDescent="0.25">
      <c r="A23" s="7" t="s">
        <v>67</v>
      </c>
      <c r="B23" s="7" t="s">
        <v>68</v>
      </c>
      <c r="C23" s="7"/>
      <c r="D23" s="7"/>
    </row>
    <row r="24" spans="1:4" ht="15" customHeight="1" x14ac:dyDescent="0.25">
      <c r="A24" s="7" t="s">
        <v>9</v>
      </c>
      <c r="B24" s="7" t="s">
        <v>43</v>
      </c>
      <c r="C24" s="7"/>
      <c r="D24" s="7"/>
    </row>
    <row r="25" spans="1:4" ht="15" customHeight="1" x14ac:dyDescent="0.25">
      <c r="A25" s="7" t="s">
        <v>12</v>
      </c>
      <c r="B25" s="7" t="s">
        <v>47</v>
      </c>
      <c r="C25" s="7"/>
      <c r="D25" s="7"/>
    </row>
    <row r="26" spans="1:4" ht="15" customHeight="1" x14ac:dyDescent="0.25">
      <c r="A26" s="7" t="s">
        <v>15</v>
      </c>
      <c r="B26" s="7" t="s">
        <v>69</v>
      </c>
      <c r="C26" s="7"/>
      <c r="D26" s="7"/>
    </row>
    <row r="27" spans="1:4" ht="15" customHeight="1" x14ac:dyDescent="0.25">
      <c r="A27" s="7" t="s">
        <v>55</v>
      </c>
      <c r="B27" s="7" t="s">
        <v>70</v>
      </c>
      <c r="C27" s="7" t="s">
        <v>71</v>
      </c>
      <c r="D27" s="7" t="s">
        <v>71</v>
      </c>
    </row>
    <row r="28" spans="1:4" ht="15" customHeight="1" x14ac:dyDescent="0.25">
      <c r="A28" s="4" t="s">
        <v>72</v>
      </c>
      <c r="B28" s="4" t="s">
        <v>73</v>
      </c>
      <c r="C28" s="4"/>
      <c r="D28" s="4"/>
    </row>
    <row r="29" spans="1:4" ht="15" customHeight="1" x14ac:dyDescent="0.25">
      <c r="A29" s="4" t="s">
        <v>74</v>
      </c>
      <c r="B29" s="4" t="s">
        <v>75</v>
      </c>
      <c r="C29" s="4"/>
      <c r="D29" s="4"/>
    </row>
    <row r="30" spans="1:4" ht="15" customHeight="1" x14ac:dyDescent="0.25">
      <c r="A30" s="7" t="s">
        <v>57</v>
      </c>
      <c r="B30" s="7" t="s">
        <v>76</v>
      </c>
      <c r="C30" s="7"/>
      <c r="D30" s="7"/>
    </row>
    <row r="31" spans="1:4" ht="15" customHeight="1" x14ac:dyDescent="0.25">
      <c r="A31" s="4" t="s">
        <v>59</v>
      </c>
      <c r="B31" s="4" t="s">
        <v>60</v>
      </c>
      <c r="C31" s="4"/>
      <c r="D31" s="4"/>
    </row>
    <row r="32" spans="1:4" ht="15" customHeight="1" x14ac:dyDescent="0.25">
      <c r="A32" s="4" t="s">
        <v>61</v>
      </c>
      <c r="B32" s="4" t="s">
        <v>62</v>
      </c>
      <c r="C32" s="4"/>
      <c r="D32" s="4"/>
    </row>
    <row r="33" spans="1:4" ht="15" customHeight="1" x14ac:dyDescent="0.25">
      <c r="A33" s="39" t="s">
        <v>77</v>
      </c>
      <c r="B33" s="39"/>
      <c r="C33" s="39"/>
      <c r="D33" s="39"/>
    </row>
    <row r="34" spans="1:4" ht="15" customHeight="1" x14ac:dyDescent="0.25">
      <c r="A34" s="39" t="s">
        <v>78</v>
      </c>
      <c r="B34" s="39"/>
      <c r="C34" s="39"/>
      <c r="D34" s="39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29" sqref="C29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6</v>
      </c>
      <c r="B1" s="6" t="s">
        <v>79</v>
      </c>
      <c r="C1" s="6" t="s">
        <v>7</v>
      </c>
    </row>
    <row r="2" spans="1:3" ht="15" customHeight="1" x14ac:dyDescent="0.25">
      <c r="A2" s="4" t="s">
        <v>80</v>
      </c>
      <c r="B2" s="4" t="s">
        <v>80</v>
      </c>
      <c r="C2" s="4" t="s">
        <v>80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5),",'Row':",ROW(QuyDinhGia_HangNgay!C5),",","'Format':'numberic'",",'Value':'",SUBSTITUTE(QuyDinhGia_HangNgay!C5,"'","\'"),"','TargetCode':''}")</f>
        <v>{'SheetId':'532945ab-6ee2-445c-968d-e7f02eb76aac','UId':'45b08bd2-96ec-4c18-a8e8-9e7e47bac452','Col':3,'Row':5,'Format':'numberic','Value':'','TargetCode':''}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3),",'Row':",ROW(QuyDinhGia_HangNgay!D3),",","'Format':'numberic'",",'Value':'",SUBSTITUTE(QuyDinhGia_HangNgay!D3,"'","\'"),"','TargetCode':''}")</f>
        <v>{'SheetId':'532945ab-6ee2-445c-968d-e7f02eb76aac','UId':'d132f729-b6c1-49cf-b9f5-ab3e04e5d79b','Col':4,'Row':3,'Format':'numberic','Value':'','TargetCode':''}</v>
      </c>
    </row>
    <row r="3" spans="1:1" x14ac:dyDescent="0.2">
      <c r="A3" t="str">
        <f>CONCATENATE("{'SheetId':'532945ab-6ee2-445c-968d-e7f02eb76aac'",",","'UId':'1f175759-6dcd-4ce2-a463-54620d3cec54'",",'Col':",COLUMN(QuyDinhGia_HangNgay!C4),",'Row':",ROW(QuyDinhGia_HangNgay!C4),",","'Format':'numberic'",",'Value':'",SUBSTITUTE(QuyDinhGia_HangNgay!C4,"'","\'"),"','TargetCode':''}")</f>
        <v>{'SheetId':'532945ab-6ee2-445c-968d-e7f02eb76aac','UId':'1f175759-6dcd-4ce2-a463-54620d3cec54','Col':3,'Row':4,'Format':'numberic','Value':'256394030381','TargetCode':''}</v>
      </c>
    </row>
    <row r="4" spans="1:1" x14ac:dyDescent="0.2">
      <c r="A4" t="str">
        <f>CONCATENATE("{'SheetId':'532945ab-6ee2-445c-968d-e7f02eb76aac'",",","'UId':'df63451e-4881-4f55-9d40-3ad3e6256289'",",'Col':",COLUMN(QuyDinhGia_HangNgay!D4),",'Row':",ROW(QuyDinhGia_HangNgay!D4),",","'Format':'numberic'",",'Value':'",SUBSTITUTE(QuyDinhGia_HangNgay!D4,"'","\'"),"','TargetCode':''}")</f>
        <v>{'SheetId':'532945ab-6ee2-445c-968d-e7f02eb76aac','UId':'df63451e-4881-4f55-9d40-3ad3e6256289','Col':4,'Row':4,'Format':'numberic','Value':'258087905747','TargetCode':''}</v>
      </c>
    </row>
    <row r="5" spans="1:1" x14ac:dyDescent="0.2">
      <c r="A5" t="e">
        <f>CONCATENATE("{'SheetId':'532945ab-6ee2-445c-968d-e7f02eb76aac'",",","'UId':'2eff2f57-bc8b-45eb-a1ab-ce1a46dd2e39'",",'Col':",COLUMN(QuyDinhGia_HangNgay!#REF!),",'Row':",ROW(QuyDinhGia_HangNgay!#REF!),",","'Format':'numberic'",",'Value':'",SUBSTITUTE(QuyDinhGia_HangNgay!#REF!,"'","\'"),"','TargetCode':''}")</f>
        <v>#REF!</v>
      </c>
    </row>
    <row r="6" spans="1:1" x14ac:dyDescent="0.2">
      <c r="A6" t="str">
        <f>CONCATENATE("{'SheetId':'532945ab-6ee2-445c-968d-e7f02eb76aac'",",","'UId':'14241584-115f-4a0b-853a-c294e7421148'",",'Col':",COLUMN(QuyDinhGia_HangNgay!D5),",'Row':",ROW(QuyDinhGia_HangNgay!D5),",","'Format':'numberic'",",'Value':'",SUBSTITUTE(QuyDinhGia_HangNgay!D5,"'","\'"),"','TargetCode':''}")</f>
        <v>{'SheetId':'532945ab-6ee2-445c-968d-e7f02eb76aac','UId':'14241584-115f-4a0b-853a-c294e7421148','Col':4,'Row':5,'Format':'numberic','Value':'','TargetCode':''}</v>
      </c>
    </row>
    <row r="7" spans="1:1" x14ac:dyDescent="0.2">
      <c r="A7" t="str">
        <f>CONCATENATE("{'SheetId':'532945ab-6ee2-445c-968d-e7f02eb76aac'",",","'UId':'8922bb11-1c36-45a2-b95e-d93a0bfb38a0'",",'Col':",COLUMN(QuyDinhGia_HangNgay!C6),",'Row':",ROW(QuyDinhGia_HangNgay!C6),",","'Format':'numberic'",",'Value':'",SUBSTITUTE(QuyDinhGia_HangNgay!C6,"'","\'"),"','TargetCode':''}")</f>
        <v>{'SheetId':'532945ab-6ee2-445c-968d-e7f02eb76aac','UId':'8922bb11-1c36-45a2-b95e-d93a0bfb38a0','Col':3,'Row':6,'Format':'numberic','Value':'16241.68','TargetCode':''}</v>
      </c>
    </row>
    <row r="8" spans="1:1" x14ac:dyDescent="0.2">
      <c r="A8" t="str">
        <f>CONCATENATE("{'SheetId':'532945ab-6ee2-445c-968d-e7f02eb76aac'",",","'UId':'0386b55c-340a-4ccd-b981-23c5ede5d6b8'",",'Col':",COLUMN(QuyDinhGia_HangNgay!D6),",'Row':",ROW(QuyDinhGia_HangNgay!D6),",","'Format':'numberic'",",'Value':'",SUBSTITUTE(QuyDinhGia_HangNgay!D6,"'","\'"),"','TargetCode':''}")</f>
        <v>{'SheetId':'532945ab-6ee2-445c-968d-e7f02eb76aac','UId':'0386b55c-340a-4ccd-b981-23c5ede5d6b8','Col':4,'Row':6,'Format':'numberic','Value':'16351.51','TargetCode':''}</v>
      </c>
    </row>
    <row r="9" spans="1:1" x14ac:dyDescent="0.2">
      <c r="A9" t="str">
        <f>CONCATENATE("{'SheetId':'532945ab-6ee2-445c-968d-e7f02eb76aac'",",","'UId':'52cfa2aa-2e4e-4d9b-aa94-408ee6db76ba'",",'Col':",COLUMN(QuyDinhGia_HangNgay!C7),",'Row':",ROW(QuyDinhGia_HangNgay!C7),",","'Format':'numberic'",",'Value':'",SUBSTITUTE(QuyDinhGia_HangNgay!C7,"'","\'"),"','TargetCode':''}")</f>
        <v>{'SheetId':'532945ab-6ee2-445c-968d-e7f02eb76aac','UId':'52cfa2aa-2e4e-4d9b-aa94-408ee6db76ba','Col':3,'Row':7,'Format':'numberic','Value':'','TargetCode':''}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7),",'Row':",ROW(QuyDinhGia_HangNgay!D7),",","'Format':'numberic'",",'Value':'",SUBSTITUTE(QuyDinhGia_HangNgay!D7,"'","\'"),"','TargetCode':''}")</f>
        <v>{'SheetId':'532945ab-6ee2-445c-968d-e7f02eb76aac','UId':'9a5146c2-fdd2-41ce-9041-29ea7556319e','Col':4,'Row':7,'Format':'numberic','Value':'','TargetCode':''}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8),",'Row':",ROW(QuyDinhGia_HangNgay!C8),",","'Format':'numberic'",",'Value':'",SUBSTITUTE(QuyDinhGia_HangNgay!C8,"'","\'"),"','TargetCode':''}")</f>
        <v>{'SheetId':'532945ab-6ee2-445c-968d-e7f02eb76aac','UId':'0122b8e6-6e98-44a3-b5f5-62119cc28b58','Col':3,'Row':8,'Format':'numberic','Value':'24412.14','TargetCode':''}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8),",'Row':",ROW(QuyDinhGia_HangNgay!D8),",","'Format':'numberic'",",'Value':'",SUBSTITUTE(QuyDinhGia_HangNgay!D8,"'","\'"),"','TargetCode':''}")</f>
        <v>{'SheetId':'532945ab-6ee2-445c-968d-e7f02eb76aac','UId':'168f3043-fb6e-4c8d-b2e8-aadbc57d62ae','Col':4,'Row':8,'Format':'numberic','Value':'24412.14','TargetCode':''}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9),",'Row':",ROW(QuyDinhGia_HangNgay!C9),",","'Format':'numberic'",",'Value':'",SUBSTITUTE(QuyDinhGia_HangNgay!C9,"'","\'"),"','TargetCode':''}")</f>
        <v>{'SheetId':'532945ab-6ee2-445c-968d-e7f02eb76aac','UId':'dc373327-812c-4574-a89b-45e7962c83f9','Col':3,'Row':9,'Format':'numberic','Value':'396494165.9952','TargetCode':''}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9),",'Row':",ROW(QuyDinhGia_HangNgay!D9),",","'Format':'numberic'",",'Value':'",SUBSTITUTE(QuyDinhGia_HangNgay!D9,"'","\'"),"','TargetCode':''}")</f>
        <v>{'SheetId':'532945ab-6ee2-445c-968d-e7f02eb76aac','UId':'61429e25-1f7f-4225-afcd-4f77120fa043','Col':4,'Row':9,'Format':'numberic','Value':'399175351.3314','TargetCode':''}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10),",'Row':",ROW(QuyDinhGia_HangNgay!C10),",","'Format':'numberic'",",'Value':'",SUBSTITUTE(QuyDinhGia_HangNgay!C10,"'","\'"),"','TargetCode':''}")</f>
        <v>{'SheetId':'532945ab-6ee2-445c-968d-e7f02eb76aac','UId':'edff4b95-f346-4d9f-b0ef-26cf1f17b229','Col':3,'Row':10,'Format':'numberic','Value':'0.00151412560532287','TargetCode':''}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10),",'Row':",ROW(QuyDinhGia_HangNgay!D10),",","'Format':'numberic'",",'Value':'",SUBSTITUTE(QuyDinhGia_HangNgay!D10,"'","\'"),"','TargetCode':''}")</f>
        <v>{'SheetId':'532945ab-6ee2-445c-968d-e7f02eb76aac','UId':'2d8d3015-7339-4a4c-89aa-d8c5184315f6','Col':4,'Row':10,'Format':'numberic','Value':'0.00151412560532287','TargetCode':''}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+IaK+6ABrZMffcsgnc6BpxS2VQA73Dh42wTsKyHeVeI=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s2Qk4L317NGOznwajbI/zrdkend52ZxWXYO24GwZejA=</DigestValue>
    </Reference>
  </SignedInfo>
  <SignatureValue>ytmkUI5bo5kUUwLeZ7c1LjUtT7q/tOVu/ArgwZgTHtdIscqCycxzXnxUPDNOi7i6a/y5ENfa/SCh
8agCKsQqHrKvx8vBlNo6SIi4N7zPuZ/p5oVaAp6quCd9FdamAsqt8t3vQkpSJORKE6lG3d9EM6nV
WZfOYmR9lXfw+ytwcAoRHL0Msj5KYk4h98s6XBJwy6wLO4jx0lMA8eeWSTDWM+apMm6igRGC8eUO
d+b0qxcIfWyAqEwMJJ1pNAChEVwRA0xZ6mstvFc/YjF6pMxek4iYX7geJT10N8iumlwZM2LnTsye
Ktq8izx/GxDPVphp5yH0CbCr24j0u4166uc7MA==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10"/>
          </Transform>
          <Transform Algorithm="http://www.w3.org/TR/2001/REC-xml-c14n-20010315"/>
        </Transforms>
        <DigestMethod Algorithm="http://www.w3.org/2001/04/xmlenc#sha256"/>
        <DigestValue>grbEKUc2Wab/5AogaiJZs2vMf1fwjJyz8tNeTbYJ1SY=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VKsJPP32uCkxu1xN7wwOUoE8+q20LNMpyeAOmM8N0Ks=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oSBqm9yPkws639nQ/SbAbmlTVm+L+O2U265zSNrQBi8=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sharedStrings.xml?ContentType=application/vnd.openxmlformats-officedocument.spreadsheetml.sharedStrings+xml">
        <DigestMethod Algorithm="http://www.w3.org/2001/04/xmlenc#sha256"/>
        <DigestValue>HaBIU1Rbp3chRB9o+flfGwGgYS49JzyN2gzebLll4eI=</DigestValue>
      </Reference>
      <Reference URI="/xl/styles.xml?ContentType=application/vnd.openxmlformats-officedocument.spreadsheetml.styles+xml">
        <DigestMethod Algorithm="http://www.w3.org/2001/04/xmlenc#sha256"/>
        <DigestValue>5cWhkHxVNejkrXrFEMMtmYE1YBo07hP/9N9Ppy3OSJY=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rqr0LhyyXi2K2uoK7Q6maZ2ovrphZP9F9lHNQmnv1d4=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KZVNFvAsG9cUI1rrYRJl+uDZZr3DBxAOMMs/ZHDFBoE=</DigestValue>
      </Reference>
      <Reference URI="/xl/worksheets/sheet2.xml?ContentType=application/vnd.openxmlformats-officedocument.spreadsheetml.worksheet+xml">
        <DigestMethod Algorithm="http://www.w3.org/2001/04/xmlenc#sha256"/>
        <DigestValue>WWNmku6Q1yloXoJxizvu3uERL4WNU/qq+QSDSxk90bc=</DigestValue>
      </Reference>
      <Reference URI="/xl/worksheets/sheet3.xml?ContentType=application/vnd.openxmlformats-officedocument.spreadsheetml.worksheet+xml">
        <DigestMethod Algorithm="http://www.w3.org/2001/04/xmlenc#sha256"/>
        <DigestValue>ODkUgyWTlLCVYn9UZtwArSW0Ok9AtsYZ7An3Z0pdm28=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k9U+GHjVEwU7n+JqZmzc+rj6bGHjRdFTok4kLkh1EOo=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2025-03-14T08:27:36Z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2025-03-14T08:27:36Z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eMLEFEq31W056n4LULi6QNW2gPwVqf6DzdtRaLE7miA=</DigestValue>
    </Reference>
    <Reference Type="http://www.w3.org/2000/09/xmldsig#Object" URI="#idOfficeObject">
      <DigestMethod Algorithm="http://www.w3.org/2001/04/xmlenc#sha256"/>
      <DigestValue>oXdjV1NEKe7iX6xejujhhkSujG5J/iV6UGv5FsXNlQ8=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CO1lk5AC9HtHoo8VK35yrLPAe7hjS9+k9SF1Yw7qUPQ=</DigestValue>
    </Reference>
  </SignedInfo>
  <SignatureValue>PD4HnQYXaPhjSx97buVe2cnJO5pRPvy8WFq6cQiIdxfnJeBIjnHwApHTXwl6IUgWw86BzzQ9NwTE
BSzvJFGNJ32cad/RJwJoX9YVnMI2ZvFetVEKckM15plghUmqXCg7Au+2b205hkerzErsb+VQHCrr
LfOIcTM6chGRsYPgnOc=</SignatureValue>
  <KeyInfo>
    <X509Data>
      <X509Certificate>MIIEKDCCAxCgAwIBAgIQVAT//rcDP7MW1nIgG8oXpTANBgkqhkiG9w0BAQsFADBCMQswCQYDVQQGEwJWTjEWMBQGA1UECgwNVmlldHRlbCBHcm91cDEbMBkGA1UEAwwSVmlldHRlbC1DQSBTSEEtMjU2MB4XDTI0MDUwOTA0MjkyNFoXDTI1MDkyNDEwNDExMVowgZ0xCzAJBgNVBAYTAlZOMRIwEAYDVQQHDAlIw4AgTuG7mEkxWjBYBgNVBAMMUUPDlE5HIFRZIFROSEggTeG7mFQgVEjDgE5IIFZJw4pOIFFV4bqiTiBMw50gUVXhu7ggxJDhuqZVIFTGryBDSOG7qE5HIEtIT8OBTiBJLlAuQTEeMBwGCgmSJomT8ixkAQEMDk1TVDowMTAyNzAzMTc4MIGfMA0GCSqGSIb3DQEBAQUAA4GNADCBiQKBgQCitEiPJ/WVWhj1js8yW+qLmvth8xYJqy4BokD3nkq8LOsTxWRcXDTswelwNHqjzYhbpd9v1V4UpxZ//NHvEU8h7+kb5oeqxyku8NkXjtjq8/GwqZyxZZFM1nxEm2xLx1ocdTlQJdKDnL9Jdv4PWweRGGOnI5I26nx5im2MjZnD1wIDAQABo4IBQDCCATwwNQYIKwYBBQUHAQEEKTAnMCUGCCsGAQUFBzABhhlodHRwOi8vb2NzcC52aWV0dGVsLWNhLnZuMB0GA1UdDgQWBBTm3Fya2GuO10XwUiwGu4YvFzy1gDAMBgNVHRMBAf8EAjAAMB8GA1UdIwQYMBaAFLpfG+l5A3440l7+9Js/agjkLnvhMIGFBgNVHR8EfjB8MHqgMKAuhixodHRwOi8vY3JsLnZpZXR0ZWwtY2Eudm4vVmlldHRlbC1DQS1TSEEyLmNybKJGpEQwQjEbMBkGA1UEAwwSVmlldHRlbC1DQSBTSEEtMjU2MRYwFAYDVQQKDA1WaWV0dGVsIEdyb3VwMQswCQYDVQQGEwJWTjAOBgNVHQ8BAf8EBAMCBeAwHQYDVR0lBBYwFAYIKwYBBQUHAwIGCCsGAQUFBwMEMA0GCSqGSIb3DQEBCwUAA4IBAQAYvOkc2PMbFYOErfuXh/f1d3uJ7hOZNTCbBtlqo6MzxwSF2jqi8l28v8NiH4hlyiimy1Zj9bhs1vtUdLRdBIa/JfgXWhx/v3iUegU9aGeSsWT+pnTy7r1uNk+8vRHRYyENLgQXuT5nDLB5dEOprZeY85u39OyqxGgbhrTyAxfD/32AKVUWW3KqTrwr+aiTgAIDIdO1YtMwh96+g3+Mue2B8FWOsBo5MrpT6YqEVRIUsBotuAYbFrPLLvfmh+DWe/cLZaiZFLKXBBpxSo+9qoDpa0kE5qfM8Jl3nf35uAiHIh09XPBwmwctxMHXrhn3tBHgrVrmWZR/W/qlr5snxLjc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10"/>
            <mdssi:RelationshipReference xmlns:mdssi="http://schemas.openxmlformats.org/package/2006/digital-signature" SourceId="rId4"/>
          </Transform>
          <Transform Algorithm="http://www.w3.org/TR/2001/REC-xml-c14n-20010315"/>
        </Transforms>
        <DigestMethod Algorithm="http://www.w3.org/2001/04/xmlenc#sha256"/>
        <DigestValue>grbEKUc2Wab/5AogaiJZs2vMf1fwjJyz8tNeTbYJ1SY=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VKsJPP32uCkxu1xN7wwOUoE8+q20LNMpyeAOmM8N0Ks=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oSBqm9yPkws639nQ/SbAbmlTVm+L+O2U265zSNrQBi8=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sharedStrings.xml?ContentType=application/vnd.openxmlformats-officedocument.spreadsheetml.sharedStrings+xml">
        <DigestMethod Algorithm="http://www.w3.org/2001/04/xmlenc#sha256"/>
        <DigestValue>HaBIU1Rbp3chRB9o+flfGwGgYS49JzyN2gzebLll4eI=</DigestValue>
      </Reference>
      <Reference URI="/xl/styles.xml?ContentType=application/vnd.openxmlformats-officedocument.spreadsheetml.styles+xml">
        <DigestMethod Algorithm="http://www.w3.org/2001/04/xmlenc#sha256"/>
        <DigestValue>5cWhkHxVNejkrXrFEMMtmYE1YBo07hP/9N9Ppy3OSJY=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rqr0LhyyXi2K2uoK7Q6maZ2ovrphZP9F9lHNQmnv1d4=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KZVNFvAsG9cUI1rrYRJl+uDZZr3DBxAOMMs/ZHDFBoE=</DigestValue>
      </Reference>
      <Reference URI="/xl/worksheets/sheet2.xml?ContentType=application/vnd.openxmlformats-officedocument.spreadsheetml.worksheet+xml">
        <DigestMethod Algorithm="http://www.w3.org/2001/04/xmlenc#sha256"/>
        <DigestValue>WWNmku6Q1yloXoJxizvu3uERL4WNU/qq+QSDSxk90bc=</DigestValue>
      </Reference>
      <Reference URI="/xl/worksheets/sheet3.xml?ContentType=application/vnd.openxmlformats-officedocument.spreadsheetml.worksheet+xml">
        <DigestMethod Algorithm="http://www.w3.org/2001/04/xmlenc#sha256"/>
        <DigestValue>ODkUgyWTlLCVYn9UZtwArSW0Ok9AtsYZ7An3Z0pdm28=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k9U+GHjVEwU7n+JqZmzc+rj6bGHjRdFTok4kLkh1EOo=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2025-03-14T09:37:51Z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16.0.10415/14</OfficeVersion>
          <ApplicationVersion>16.0.10416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2025-03-14T09:37:51Z</xd:SigningTime>
          <xd:SigningCertificate>
            <xd:Cert>
              <xd:CertDigest>
                <DigestMethod Algorithm="http://www.w3.org/2001/04/xmlenc#sha256"/>
                <DigestValue>eo1xFIsCphH+E1LRqNO1N0BRXJ3UbnFDxEzQff8czO0=</DigestValue>
              </xd:CertDigest>
              <xd:IssuerSerial>
                <X509IssuerName>CN=Viettel-CA SHA-256, O=Viettel Group, C=VN</X509IssuerName>
                <X509SerialNumber>111681113028408966821000000000005642149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GjCCBAKgAwIBAgIRAMKJAxYScVGgwM1+Yx8xKjcwDQYJKoZIhvcNAQELBQAwgaMxCzAJBgNVBAYTAlZOMTMwMQYDVQQKDCpNaW5pc3RyeSBvZiBJbmZvcm1hdGlvbiBhbmQgQ29tbXVuaWNhdGlvbnMxPDA6BgNVBAsMM05hdGlvbmFsIENlbnRyZSBvZiBEaWdpdGFsIFNpZ25hdHVyZSBBdXRoZW50aWNhdGlvbjEhMB8GA1UEAwwYVmlldG5hbSBOYXRpb25hbCBSb290IENBMB4XDTIwMDkyNDEwNDExMFoXDTI1MDkyNDEwNDExMVowQjELMAkGA1UEBhMCVk4xFjAUBgNVBAoMDVZpZXR0ZWwgR3JvdXAxGzAZBgNVBAMMElZpZXR0ZWwtQ0EgU0hBLTI1NjCCASIwDQYJKoZIhvcNAQEBBQADggEPADCCAQoCggEBALcA32NfZD40jveeNEYYB4RbyTwH2RorbAUou/c4LoL/FgOGelAErt8l/kGXbsMvoDEOjs7KN0L2c7Z3XrZ2Pf3jUhs3661CP+K8aIUAcbGqi+hFkEL+FW+kVdggescpXxnZ/EMyF+T860ghm9ZHA+aXVHTJi9DmKoQ9H9i31jqQwwDE0R+jFa823TyAXkEJr/3hs8FGVfmiZM6nWm5eMK18egWBylecq/X+buLCXvy4KaI08BvCbNxEDVvxVGehVsjluP//OyL+5LpHgZzcCJ3dohzg3gNLUWQgz/AsqqI9JcgmGXh8Z9DYH695I8rcH2gWav78N+hX32QsBrTZ4qE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/AgEAMDcGA1UdHwQwMC4wLKAqoCiGJmh0dHBzOi8vcm9vdGNhLmdvdi52bi9jcmwvdm5yY2EyNTYuY3JsMA4GA1UdDwEB/wQEAwIBhjAdBgNVHQ4EFgQUul8b6XkDfjjSXv70mz9qCOQue+EwDQYJKoZIhvcNAQELBQADggIBAIQl62kPcdAJkgLNHVmhYBORFG+7RjDLOjOfG2FwnMkzTohiAD5FHbzKFDdHqDNjcEoHIzz7zjAAYpZSrUnsXVVfSj9LXLsE89KQbKRJM+mNZaFxJD/3a/leM3coZgccdoto5Fgyq4nbypKFNBpnnAjd/Z/5PUXF1dyN1S8aitds9xbURHrhf6lTKVDW84/q1BaryUM1/rmlp0tFQOPitd0bKvLHw5K0RIKl9nzDtEwkprexxkhhbyW6b6qvQza+YUyieUi8wa0mbeQpAQyQrkKTklJVvBT5ogveGX6PQIm6I4VYJxQG8/5oyJmikqIKOXlCucHta4fCEMXiRG3jARADOC3E/YxatnzSJg+eTq0zMJx0oXTaguFbf6ITrhU+lde8qvZTxb5d6Ixpk5bng5dnm0W3rf6M9vkJ3VS2eqQvYB9k81+HXwpfyw7G87Szr4f71xspnYX6GIth6KfA2I3Zb5iGw9HoK5THQbwMkjrGtxp9B6uSLCGLjK2DBg/f20pveAbNfVA89z/hs0T2jlnnBp7fzvabswcLKeNrcDEhSTSwTdADfJ0T1jhVeVAQVKnTXhgdJvjg951NpHkFXaY3CQWqehgPZe9otzZkzJeCjAEbDhhubvgTsRU4TDQrO9cS7DwPYf0u96rtHdGwrvAgSIKFoC5p6gIT9m1u1APL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Tong quan</vt:lpstr>
      <vt:lpstr>QuyDinhGia_HangNgay</vt:lpstr>
      <vt:lpstr>QuyDinhGia_Khac</vt:lpstr>
      <vt:lpstr>PhanHoiNHGS_06281</vt:lpstr>
      <vt:lpstr>SheetHidden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2025-03-12T03:27:55Z</cp:lastPrinted>
  <dcterms:created xsi:type="dcterms:W3CDTF">2021-05-17T07:04:34Z</dcterms:created>
  <dcterms:modified xsi:type="dcterms:W3CDTF">2025-03-14T02:41:19Z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